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ΣΥΝΟΛΟ ΕΠΙΦΑΝΕΙΩΝ" sheetId="1" r:id="rId1"/>
    <sheet name="ΔΕΝΔΡΑΚΙΑ " sheetId="2" r:id="rId2"/>
    <sheet name="ΒΑΜΒΑΚΟΥ" sheetId="3" r:id="rId3"/>
    <sheet name="ΡΕΥΜΑΤΙΑ" sheetId="4" r:id="rId4"/>
    <sheet name="ΣΙΤΟΧΩΡΟ" sheetId="5" r:id="rId5"/>
    <sheet name="ΑΜΠΕΛΙΑ" sheetId="6" r:id="rId6"/>
    <sheet name="ΞΥΛΑΔΕΣ" sheetId="7" r:id="rId7"/>
    <sheet name="ΕΡΕΤΡΕΙΑ" sheetId="8" r:id="rId8"/>
    <sheet name="ΑΣΠΡΟΓΕΙΑ" sheetId="9" r:id="rId9"/>
    <sheet name="ΠΟΛΥΔΑΜΕΙΟ" sheetId="10" r:id="rId10"/>
    <sheet name="ΒΑΣΙΛΙΚΑ" sheetId="11" r:id="rId11"/>
    <sheet name="ΔΑΣΟΛΟΦΟΣ" sheetId="12" r:id="rId12"/>
    <sheet name="ΧΑΛΚΙΑΔΕΣ" sheetId="13" r:id="rId13"/>
    <sheet name="ΑΓΙΟΣ ΚΩΝΣΤΑΝΤΙΝΟΣ" sheetId="14" r:id="rId14"/>
  </sheets>
  <definedNames>
    <definedName name="_xlnm.Print_Area" localSheetId="13">'ΑΓΙΟΣ ΚΩΝΣΤΑΝΤΙΝΟΣ'!$A$1:$D$25</definedName>
    <definedName name="_xlnm.Print_Area" localSheetId="5">'ΑΜΠΕΛΙΑ'!$A$1:$D$22</definedName>
    <definedName name="_xlnm.Print_Area" localSheetId="8">'ΑΣΠΡΟΓΕΙΑ'!$A$1:$D$20</definedName>
    <definedName name="_xlnm.Print_Area" localSheetId="2">'ΒΑΜΒΑΚΟΥ'!$A$1:$D$42</definedName>
    <definedName name="_xlnm.Print_Area" localSheetId="10">'ΒΑΣΙΛΙΚΑ'!$A$1:$D$21</definedName>
    <definedName name="_xlnm.Print_Area" localSheetId="11">'ΔΑΣΟΛΟΦΟΣ'!$A$1:$D$26</definedName>
    <definedName name="_xlnm.Print_Area" localSheetId="1">'ΔΕΝΔΡΑΚΙΑ '!$A$1:$D$20</definedName>
    <definedName name="_xlnm.Print_Area" localSheetId="7">'ΕΡΕΤΡΕΙΑ'!$A$1:$D$22</definedName>
    <definedName name="_xlnm.Print_Area" localSheetId="6">'ΞΥΛΑΔΕΣ'!$A$1:$D$20</definedName>
    <definedName name="_xlnm.Print_Area" localSheetId="9">'ΠΟΛΥΔΑΜΕΙΟ'!$A$1:$D$24</definedName>
    <definedName name="_xlnm.Print_Area" localSheetId="3">'ΡΕΥΜΑΤΙΑ'!$A$1:$D$23</definedName>
    <definedName name="_xlnm.Print_Area" localSheetId="4">'ΣΙΤΟΧΩΡΟ'!$A$1:$D$26</definedName>
    <definedName name="_xlnm.Print_Area" localSheetId="0">'ΣΥΝΟΛΟ ΕΠΙΦΑΝΕΙΩΝ'!$A$1:$E$259</definedName>
  </definedNames>
  <calcPr fullCalcOnLoad="1" refMode="R1C1"/>
</workbook>
</file>

<file path=xl/sharedStrings.xml><?xml version="1.0" encoding="utf-8"?>
<sst xmlns="http://schemas.openxmlformats.org/spreadsheetml/2006/main" count="911" uniqueCount="131">
  <si>
    <t xml:space="preserve">ΧΛΟΟΚΟΠΤΙΚΗ ΜΗΧΑΝΗ </t>
  </si>
  <si>
    <t>ΠΕΖΟΥ ΧΕΙΡΙΣΤΗ</t>
  </si>
  <si>
    <t>ΠΕΡΙΟΧΕΣ / ΑΡΙΘΜ ΤΙΜ.</t>
  </si>
  <si>
    <t>Α.Τ.1  (στρ)</t>
  </si>
  <si>
    <t>Α.Τ.2 (στρ)</t>
  </si>
  <si>
    <t>Ε1</t>
  </si>
  <si>
    <t>Ε2</t>
  </si>
  <si>
    <t>Ε3</t>
  </si>
  <si>
    <t>Ε4</t>
  </si>
  <si>
    <t>ΣΧΕΔΙΑ</t>
  </si>
  <si>
    <t>ΕΠΑΝΑΛΗΨΕΙΣ</t>
  </si>
  <si>
    <t>(Στρ/περιoχή / εφαρμογής)</t>
  </si>
  <si>
    <t>ΠΕΡΙΟΧΗ</t>
  </si>
  <si>
    <t xml:space="preserve">ΕΠΑΝΑΛΗΨΕΙΣ  </t>
  </si>
  <si>
    <t>1η</t>
  </si>
  <si>
    <t>ΣΥΝΟΛΑ</t>
  </si>
  <si>
    <t xml:space="preserve">ΠΕΡΙΟΧΗ </t>
  </si>
  <si>
    <t>ΣΥΝΥΝΟΛΑ</t>
  </si>
  <si>
    <t>Ε5</t>
  </si>
  <si>
    <t>Ε6</t>
  </si>
  <si>
    <t>Πλατεία</t>
  </si>
  <si>
    <t>Α.Τ.3 (στρ)</t>
  </si>
  <si>
    <t>ΣΥΝΟΛΟ</t>
  </si>
  <si>
    <t>Α.Τ.1 (στρ)</t>
  </si>
  <si>
    <t>Α.Τ.2  (στρ)</t>
  </si>
  <si>
    <t>ΑΠΟΨΙΛΩΣΗ ΧΟΡΤΩΝ ΣΕ ΠΛΑΤΕΙΕΣ ΠΑΙΔΙΚΕΣ ΧΑΡΕΣ ΑΛΣΗ ΚΑΙ ΚΟΙΝΟΧΡΗΣΤΟΥΣ ΧΩΡΟΥΣ</t>
  </si>
  <si>
    <t>ΔΕΝΔΡΑΚΙΑ</t>
  </si>
  <si>
    <t>Παιδική χαρά</t>
  </si>
  <si>
    <t>Διαστάυρωση εισόδου οικισμού με Π.Ε.Ο Φαρσάλων -Λάρισας</t>
  </si>
  <si>
    <t>ΒΑΜΒΑΚΟΥ</t>
  </si>
  <si>
    <t>Πάρκο</t>
  </si>
  <si>
    <t>Κοινόχρηστος χώρος</t>
  </si>
  <si>
    <t>Ε7</t>
  </si>
  <si>
    <t>Ε8</t>
  </si>
  <si>
    <t>Ε9</t>
  </si>
  <si>
    <t>Ε10</t>
  </si>
  <si>
    <t>Ε11</t>
  </si>
  <si>
    <t>Ε12</t>
  </si>
  <si>
    <t>Ε13</t>
  </si>
  <si>
    <t>Ε14</t>
  </si>
  <si>
    <t>Ε15</t>
  </si>
  <si>
    <t>Ε16</t>
  </si>
  <si>
    <t>Ε17</t>
  </si>
  <si>
    <t>Ε18</t>
  </si>
  <si>
    <t>Ε19</t>
  </si>
  <si>
    <t>Ε20</t>
  </si>
  <si>
    <t>Ε21</t>
  </si>
  <si>
    <t>Ε22</t>
  </si>
  <si>
    <t>Ε23</t>
  </si>
  <si>
    <t>Ε24</t>
  </si>
  <si>
    <t>Ε25</t>
  </si>
  <si>
    <t>Ε26</t>
  </si>
  <si>
    <t>Παρτέρια κεντρικής πλατείας</t>
  </si>
  <si>
    <t>Γήπεδο</t>
  </si>
  <si>
    <t>ΡΕΥΜΑΤΙΑ</t>
  </si>
  <si>
    <t>Παρτέρια παιδικού Σταθμού</t>
  </si>
  <si>
    <t>ΕΤΟΣ 2017</t>
  </si>
  <si>
    <t>Πράσινο κοινοτικού καταστηματος -πλατείας</t>
  </si>
  <si>
    <t>ΣΙΤΟΧΩΡΟ</t>
  </si>
  <si>
    <t>Ερείσματα δρόμου Ρευματιάς - Σιτοχώρου</t>
  </si>
  <si>
    <t xml:space="preserve">Κοινόχρηστος </t>
  </si>
  <si>
    <t xml:space="preserve">Κοινόχρηστος - πλατεία </t>
  </si>
  <si>
    <t>Παρτέρια κοινότητας</t>
  </si>
  <si>
    <t>Παρτέρια μικρής πλατείας</t>
  </si>
  <si>
    <t>ΑΜΠΕΛΙΑ</t>
  </si>
  <si>
    <t>Κοινόχρηστος</t>
  </si>
  <si>
    <t>Πρτέρια πλατείας</t>
  </si>
  <si>
    <t>Πρανές δρόμου έμπροσθεν δημοτικού σχολείου</t>
  </si>
  <si>
    <t>ΞΥΛΑΔΕΣ</t>
  </si>
  <si>
    <t>ΞΥΛΑΔΕΣ- ΝΕΡΑΙΔΑ</t>
  </si>
  <si>
    <t>ΝΕΡΑΙΔΑ</t>
  </si>
  <si>
    <t>Κοινόχρηστος χώρος κοινότητας</t>
  </si>
  <si>
    <t xml:space="preserve">Κοινόχρηστος Χώρος </t>
  </si>
  <si>
    <t>Προαύλιο σχολείου</t>
  </si>
  <si>
    <t>Νησίδα είσοδος</t>
  </si>
  <si>
    <t>ΠΑΛΙΟΜΥΛΟΣ</t>
  </si>
  <si>
    <t>Παρτέρια πλατείας</t>
  </si>
  <si>
    <t>ΑΓΙΟΣ ΧΑΡΑΛΑΜΠΟΣ</t>
  </si>
  <si>
    <t>Πλατεία - παιδική χαρά</t>
  </si>
  <si>
    <t>ΕΡΕΤΡΕΙΑ</t>
  </si>
  <si>
    <t>ΑΣΠΡΟΓΕΙΑ</t>
  </si>
  <si>
    <t>ΑΡΓΙΘΕΑ</t>
  </si>
  <si>
    <t>Κοινόχρηστος χώρος πλατείας</t>
  </si>
  <si>
    <t xml:space="preserve">Κοινόχρηστος χώρος </t>
  </si>
  <si>
    <t xml:space="preserve">Κοινόχρηστος χώρος (είσοδος οικισμού) </t>
  </si>
  <si>
    <t>ΠΟΛΥΔΑΜΕΙΟ</t>
  </si>
  <si>
    <t>Περιμετρικός χώρος βρύσης</t>
  </si>
  <si>
    <t>Κοινόχρηστος χώρος (νησίδα κέντρο οικισμού)</t>
  </si>
  <si>
    <t>ΡΗΓΑΙΟΝ</t>
  </si>
  <si>
    <t>ΒΑΣΙΛΙΚΑ</t>
  </si>
  <si>
    <t>ΑΝΩ ΒΑΣΙΛΙΚΑ</t>
  </si>
  <si>
    <t>Κοινόχρηστος χώρος(κέντρο οικισμού)</t>
  </si>
  <si>
    <t>Γήπεδο 5χ5</t>
  </si>
  <si>
    <t>ΚΑΤΩ ΒΑΣΙΛΙΚΑ</t>
  </si>
  <si>
    <t>Κοινόχρηστοι χώροι</t>
  </si>
  <si>
    <t>ΔΑΣΟΛΟΦΟΣ</t>
  </si>
  <si>
    <t>Εξωτερική περίμετρος σχολείου</t>
  </si>
  <si>
    <t>Παρτερια πλατειας</t>
  </si>
  <si>
    <t>ΘΕΤΙΔΙΟ</t>
  </si>
  <si>
    <t>ΣΚΟΤΟΥΣΑ</t>
  </si>
  <si>
    <t>Νησίδα κέντρο οικισμού</t>
  </si>
  <si>
    <t>ΑΓΙΟΣ ΚΩΝΣΤΑΝΤΙΝΟΣ</t>
  </si>
  <si>
    <t>Ζ. ΠΗΓΗ</t>
  </si>
  <si>
    <t>Είσοδος οικισμού- βρύση</t>
  </si>
  <si>
    <t>Παιδική χαρά - Μπασκέτες</t>
  </si>
  <si>
    <t>Συν/σμός Προσφύγων</t>
  </si>
  <si>
    <t>ΑΝΩ ΧΑΛΚΙΑΔΕΣ</t>
  </si>
  <si>
    <t>Προαύλιο σχολείο</t>
  </si>
  <si>
    <t>ΚΑΤΩ ΧΑΛΚΙΑΔΕΣ</t>
  </si>
  <si>
    <t>Κοινόχρηστος χώρος (έξοδος προς χαρά)</t>
  </si>
  <si>
    <t>Κοινόχρηστος χώρος (πλατεία - βρύση)</t>
  </si>
  <si>
    <t>ΧΑΛΚΙΑΔΕΣ</t>
  </si>
  <si>
    <t>E7</t>
  </si>
  <si>
    <t>E8</t>
  </si>
  <si>
    <t>E9</t>
  </si>
  <si>
    <t>E11</t>
  </si>
  <si>
    <t>Μουριές - Μύλος</t>
  </si>
  <si>
    <t>Παιδική χαρα</t>
  </si>
  <si>
    <t>Δ.Ε. ΠΟΛΥΔΑΜΑΝΤΑ</t>
  </si>
  <si>
    <t>Ερεισματα</t>
  </si>
  <si>
    <t>ΕΛΚΥΣΤΗΡΑΣ</t>
  </si>
  <si>
    <t>ΣΥΝΟΛΟ ΠΟΛΥΔΑΜΑΝΤΑ</t>
  </si>
  <si>
    <t>Ε27</t>
  </si>
  <si>
    <t xml:space="preserve">Ερείσματα δρόμου </t>
  </si>
  <si>
    <t xml:space="preserve">ΕΤΟΣ </t>
  </si>
  <si>
    <t>ΕΡΕΤΡΕΙΑ - ΑΓΙΟΣ ΧΑΡΑΛΑΜΠΟΣ - ΠΑΛΙΟΜΥΛΟΣ</t>
  </si>
  <si>
    <t>ΑΣΠΡΟΓΕΙΑ - ΑΡΓΙΘΕΑ</t>
  </si>
  <si>
    <t>ΠΟΛΥΔΑΜΕΙΟ - ΡΗΓΑΙΟ</t>
  </si>
  <si>
    <t>ΔΑΣΟΛΟΦΟΣ - ΘΕΤΙΔΙΟ - ΣΚΟΤΟΥΣΑ</t>
  </si>
  <si>
    <t xml:space="preserve">ΑΓΙΟΣ ΚΩΝΣΤΑΝΤΙΝΟΣ - Ζ.ΠΗΓΗ </t>
  </si>
  <si>
    <t>ΑΓΙΟΣ ΚΩΝΣΤΑΝΤΙΝΟΣ - Ζ.ΠΗΓΗ - ΣΥΝ.ΠΡΟΣΦ.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</si>
</sst>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"/>
    <numFmt numFmtId="166" formatCode="#,##0.0000"/>
    <numFmt numFmtId="167" formatCode="#,##0.0"/>
    <numFmt numFmtId="168" formatCode="_-* #,##0.00\ [$€-408]_-;\-* #,##0.00\ [$€-408]_-;_-* &quot;-&quot;??\ [$€-408]_-;_-@_-"/>
    <numFmt numFmtId="169" formatCode="_-* #,##0.000\ [$€-408]_-;\-* #,##0.000\ [$€-408]_-;_-* &quot;-&quot;??\ [$€-408]_-;_-@_-"/>
    <numFmt numFmtId="170" formatCode="_-* #,##0.0\ [$€-408]_-;\-* #,##0.0\ [$€-408]_-;_-* &quot;-&quot;??\ [$€-408]_-;_-@_-"/>
    <numFmt numFmtId="171" formatCode="_-* #,##0\ [$€-408]_-;\-* #,##0\ [$€-408]_-;_-* &quot;-&quot;??\ [$€-408]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b/>
      <i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" fontId="0" fillId="0" borderId="12" xfId="0" applyNumberFormat="1" applyBorder="1" applyAlignment="1">
      <alignment/>
    </xf>
    <xf numFmtId="3" fontId="7" fillId="35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8" fillId="0" borderId="0" xfId="0" applyFont="1" applyBorder="1" applyAlignment="1">
      <alignment wrapText="1"/>
    </xf>
    <xf numFmtId="4" fontId="11" fillId="36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12" fillId="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0" fillId="33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1" fillId="36" borderId="16" xfId="0" applyFont="1" applyFill="1" applyBorder="1" applyAlignment="1">
      <alignment horizontal="center" wrapText="1"/>
    </xf>
    <xf numFmtId="0" fontId="11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9"/>
  <sheetViews>
    <sheetView tabSelected="1" view="pageBreakPreview" zoomScaleSheetLayoutView="100" zoomScalePageLayoutView="0" workbookViewId="0" topLeftCell="A1">
      <selection activeCell="H175" sqref="H175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8.8515625" style="0" customWidth="1"/>
    <col min="4" max="4" width="16.7109375" style="0" customWidth="1"/>
    <col min="5" max="5" width="18.140625" style="0" customWidth="1"/>
  </cols>
  <sheetData>
    <row r="1" spans="1:5" ht="35.25" customHeight="1">
      <c r="A1" s="50" t="s">
        <v>118</v>
      </c>
      <c r="B1" s="50"/>
      <c r="C1" s="50"/>
      <c r="D1" s="50"/>
      <c r="E1" s="50"/>
    </row>
    <row r="2" spans="1:5" ht="12.75">
      <c r="A2" s="51" t="s">
        <v>26</v>
      </c>
      <c r="B2" s="51"/>
      <c r="C2" s="51"/>
      <c r="D2" s="51"/>
      <c r="E2" s="51"/>
    </row>
    <row r="3" spans="1:5" s="4" customFormat="1" ht="18" customHeight="1">
      <c r="A3" s="52" t="s">
        <v>2</v>
      </c>
      <c r="B3" s="52"/>
      <c r="C3" s="24" t="s">
        <v>23</v>
      </c>
      <c r="D3" s="24" t="s">
        <v>4</v>
      </c>
      <c r="E3" s="24" t="s">
        <v>21</v>
      </c>
    </row>
    <row r="4" spans="1:5" s="4" customFormat="1" ht="15.75" customHeight="1">
      <c r="A4" s="25" t="s">
        <v>9</v>
      </c>
      <c r="B4" s="26" t="s">
        <v>12</v>
      </c>
      <c r="C4" s="17" t="s">
        <v>0</v>
      </c>
      <c r="D4" s="17" t="s">
        <v>120</v>
      </c>
      <c r="E4" s="17" t="s">
        <v>1</v>
      </c>
    </row>
    <row r="5" spans="1:5" s="4" customFormat="1" ht="16.5" customHeight="1">
      <c r="A5" s="53" t="s">
        <v>13</v>
      </c>
      <c r="B5" s="53"/>
      <c r="C5" s="11" t="s">
        <v>14</v>
      </c>
      <c r="D5" s="11" t="s">
        <v>14</v>
      </c>
      <c r="E5" s="11" t="s">
        <v>14</v>
      </c>
    </row>
    <row r="6" spans="1:5" s="22" customFormat="1" ht="12.75" customHeight="1">
      <c r="A6" s="27"/>
      <c r="B6" s="27"/>
      <c r="C6" s="34" t="s">
        <v>124</v>
      </c>
      <c r="D6" s="34" t="s">
        <v>124</v>
      </c>
      <c r="E6" s="34" t="s">
        <v>124</v>
      </c>
    </row>
    <row r="7" spans="1:5" ht="12.75">
      <c r="A7" s="28" t="s">
        <v>5</v>
      </c>
      <c r="B7" s="23" t="s">
        <v>27</v>
      </c>
      <c r="C7" s="18"/>
      <c r="D7" s="18"/>
      <c r="E7" s="20">
        <v>1000</v>
      </c>
    </row>
    <row r="8" spans="1:5" ht="33.75">
      <c r="A8" s="28" t="s">
        <v>6</v>
      </c>
      <c r="B8" s="29" t="s">
        <v>28</v>
      </c>
      <c r="C8" s="18"/>
      <c r="D8" s="18"/>
      <c r="E8" s="20">
        <v>200</v>
      </c>
    </row>
    <row r="9" spans="1:5" ht="12.75">
      <c r="A9" s="28" t="s">
        <v>7</v>
      </c>
      <c r="B9" s="23" t="s">
        <v>20</v>
      </c>
      <c r="C9" s="18"/>
      <c r="D9" s="18"/>
      <c r="E9" s="20">
        <v>640</v>
      </c>
    </row>
    <row r="10" spans="1:5" ht="12.75">
      <c r="A10" s="28"/>
      <c r="B10" s="23"/>
      <c r="C10" s="18"/>
      <c r="D10" s="18"/>
      <c r="E10" s="20"/>
    </row>
    <row r="11" spans="1:5" ht="12.75">
      <c r="A11" s="54" t="s">
        <v>15</v>
      </c>
      <c r="B11" s="55"/>
      <c r="C11" s="7">
        <f>SUM(C7:C10)</f>
        <v>0</v>
      </c>
      <c r="D11" s="7">
        <f>SUM(D7:D10)</f>
        <v>0</v>
      </c>
      <c r="E11" s="7">
        <f>SUM(E7:E10)</f>
        <v>1840</v>
      </c>
    </row>
    <row r="12" spans="1:5" s="14" customFormat="1" ht="19.5" customHeight="1">
      <c r="A12" s="56" t="s">
        <v>11</v>
      </c>
      <c r="B12" s="57"/>
      <c r="C12" s="33">
        <f>C11/1000</f>
        <v>0</v>
      </c>
      <c r="D12" s="33">
        <f>D11/1000</f>
        <v>0</v>
      </c>
      <c r="E12" s="33">
        <f>E11/1000</f>
        <v>1.84</v>
      </c>
    </row>
    <row r="14" spans="1:5" ht="12.75">
      <c r="A14" s="51" t="s">
        <v>29</v>
      </c>
      <c r="B14" s="51"/>
      <c r="C14" s="51"/>
      <c r="D14" s="51"/>
      <c r="E14" s="51"/>
    </row>
    <row r="15" spans="1:5" ht="12.75">
      <c r="A15" s="52" t="s">
        <v>2</v>
      </c>
      <c r="B15" s="52"/>
      <c r="C15" s="24" t="s">
        <v>23</v>
      </c>
      <c r="D15" s="24" t="s">
        <v>4</v>
      </c>
      <c r="E15" s="24" t="s">
        <v>21</v>
      </c>
    </row>
    <row r="16" spans="1:5" ht="12.75">
      <c r="A16" s="25" t="s">
        <v>9</v>
      </c>
      <c r="B16" s="26" t="s">
        <v>12</v>
      </c>
      <c r="C16" s="17" t="s">
        <v>0</v>
      </c>
      <c r="D16" s="17" t="s">
        <v>120</v>
      </c>
      <c r="E16" s="17" t="s">
        <v>1</v>
      </c>
    </row>
    <row r="17" spans="1:5" ht="12.75">
      <c r="A17" s="53" t="s">
        <v>13</v>
      </c>
      <c r="B17" s="53"/>
      <c r="C17" s="11" t="s">
        <v>14</v>
      </c>
      <c r="D17" s="11" t="s">
        <v>14</v>
      </c>
      <c r="E17" s="11" t="s">
        <v>14</v>
      </c>
    </row>
    <row r="18" spans="1:5" ht="12.75">
      <c r="A18" s="27"/>
      <c r="B18" s="27"/>
      <c r="C18" s="34" t="s">
        <v>124</v>
      </c>
      <c r="D18" s="34" t="s">
        <v>124</v>
      </c>
      <c r="E18" s="34" t="s">
        <v>124</v>
      </c>
    </row>
    <row r="19" spans="1:5" ht="12.75">
      <c r="A19" s="28" t="s">
        <v>5</v>
      </c>
      <c r="B19" s="23" t="s">
        <v>30</v>
      </c>
      <c r="C19" s="18">
        <v>13800</v>
      </c>
      <c r="D19" s="18"/>
      <c r="E19" s="18"/>
    </row>
    <row r="20" spans="1:5" ht="12.75">
      <c r="A20" s="28" t="s">
        <v>6</v>
      </c>
      <c r="B20" s="23" t="s">
        <v>31</v>
      </c>
      <c r="C20" s="20">
        <v>4675</v>
      </c>
      <c r="D20" s="20"/>
      <c r="E20" s="18"/>
    </row>
    <row r="21" spans="1:5" ht="12.75">
      <c r="A21" s="28" t="s">
        <v>7</v>
      </c>
      <c r="B21" s="23" t="s">
        <v>31</v>
      </c>
      <c r="C21" s="18"/>
      <c r="D21" s="18"/>
      <c r="E21" s="18">
        <v>185</v>
      </c>
    </row>
    <row r="22" spans="1:5" ht="12.75">
      <c r="A22" s="28" t="s">
        <v>8</v>
      </c>
      <c r="B22" s="23" t="s">
        <v>31</v>
      </c>
      <c r="C22" s="18">
        <v>3780</v>
      </c>
      <c r="D22" s="18"/>
      <c r="E22" s="18"/>
    </row>
    <row r="23" spans="1:5" ht="12.75">
      <c r="A23" s="28" t="s">
        <v>18</v>
      </c>
      <c r="B23" s="23" t="s">
        <v>31</v>
      </c>
      <c r="C23" s="18"/>
      <c r="D23" s="18"/>
      <c r="E23" s="18">
        <v>120</v>
      </c>
    </row>
    <row r="24" spans="1:5" ht="12.75">
      <c r="A24" s="28" t="s">
        <v>19</v>
      </c>
      <c r="B24" s="23" t="s">
        <v>31</v>
      </c>
      <c r="C24" s="18"/>
      <c r="D24" s="18"/>
      <c r="E24" s="18">
        <v>555</v>
      </c>
    </row>
    <row r="25" spans="1:5" ht="12.75">
      <c r="A25" s="28" t="s">
        <v>32</v>
      </c>
      <c r="B25" s="23" t="s">
        <v>31</v>
      </c>
      <c r="C25" s="18"/>
      <c r="D25" s="18"/>
      <c r="E25" s="18">
        <v>286</v>
      </c>
    </row>
    <row r="26" spans="1:5" ht="12.75">
      <c r="A26" s="28" t="s">
        <v>33</v>
      </c>
      <c r="B26" s="28" t="s">
        <v>27</v>
      </c>
      <c r="C26" s="18">
        <v>2617</v>
      </c>
      <c r="D26" s="18"/>
      <c r="E26" s="18"/>
    </row>
    <row r="27" spans="1:5" ht="12.75">
      <c r="A27" s="28" t="s">
        <v>34</v>
      </c>
      <c r="B27" s="23" t="s">
        <v>31</v>
      </c>
      <c r="C27" s="18">
        <v>2480</v>
      </c>
      <c r="D27" s="18"/>
      <c r="E27" s="18"/>
    </row>
    <row r="28" spans="1:5" ht="12.75">
      <c r="A28" s="28" t="s">
        <v>35</v>
      </c>
      <c r="B28" s="28" t="s">
        <v>27</v>
      </c>
      <c r="C28" s="18"/>
      <c r="D28" s="18"/>
      <c r="E28" s="18">
        <v>142</v>
      </c>
    </row>
    <row r="29" spans="1:5" ht="12.75">
      <c r="A29" s="28" t="s">
        <v>36</v>
      </c>
      <c r="B29" s="23" t="s">
        <v>31</v>
      </c>
      <c r="C29" s="18">
        <v>2177</v>
      </c>
      <c r="D29" s="18"/>
      <c r="E29" s="18"/>
    </row>
    <row r="30" spans="1:5" ht="12.75">
      <c r="A30" s="28" t="s">
        <v>37</v>
      </c>
      <c r="B30" s="23" t="s">
        <v>31</v>
      </c>
      <c r="C30" s="18"/>
      <c r="D30" s="18"/>
      <c r="E30" s="18">
        <v>965</v>
      </c>
    </row>
    <row r="31" spans="1:5" ht="12.75">
      <c r="A31" s="28" t="s">
        <v>38</v>
      </c>
      <c r="B31" s="23" t="s">
        <v>31</v>
      </c>
      <c r="C31" s="18"/>
      <c r="D31" s="18"/>
      <c r="E31" s="18">
        <v>140</v>
      </c>
    </row>
    <row r="32" spans="1:5" ht="12.75">
      <c r="A32" s="28" t="s">
        <v>39</v>
      </c>
      <c r="B32" s="28" t="s">
        <v>27</v>
      </c>
      <c r="C32" s="18">
        <v>1892</v>
      </c>
      <c r="D32" s="18"/>
      <c r="E32" s="18"/>
    </row>
    <row r="33" spans="1:5" ht="12.75">
      <c r="A33" s="28" t="s">
        <v>40</v>
      </c>
      <c r="B33" s="23" t="s">
        <v>31</v>
      </c>
      <c r="C33" s="18">
        <v>1020</v>
      </c>
      <c r="D33" s="18"/>
      <c r="E33" s="18"/>
    </row>
    <row r="34" spans="1:5" ht="12.75">
      <c r="A34" s="28" t="s">
        <v>41</v>
      </c>
      <c r="B34" s="23" t="s">
        <v>31</v>
      </c>
      <c r="C34" s="18"/>
      <c r="D34" s="18"/>
      <c r="E34" s="18">
        <v>165</v>
      </c>
    </row>
    <row r="35" spans="1:5" ht="12.75">
      <c r="A35" s="28" t="s">
        <v>42</v>
      </c>
      <c r="B35" s="23" t="s">
        <v>31</v>
      </c>
      <c r="C35" s="18">
        <v>3194</v>
      </c>
      <c r="D35" s="18"/>
      <c r="E35" s="18"/>
    </row>
    <row r="36" spans="1:5" ht="12.75">
      <c r="A36" s="28" t="s">
        <v>43</v>
      </c>
      <c r="B36" s="23" t="s">
        <v>31</v>
      </c>
      <c r="C36" s="18"/>
      <c r="D36" s="18"/>
      <c r="E36" s="18">
        <v>155</v>
      </c>
    </row>
    <row r="37" spans="1:5" ht="12.75">
      <c r="A37" s="28" t="s">
        <v>44</v>
      </c>
      <c r="B37" s="23" t="s">
        <v>31</v>
      </c>
      <c r="C37" s="18"/>
      <c r="D37" s="18"/>
      <c r="E37" s="18">
        <v>590</v>
      </c>
    </row>
    <row r="38" spans="1:5" ht="12.75">
      <c r="A38" s="28" t="s">
        <v>45</v>
      </c>
      <c r="B38" s="23" t="s">
        <v>31</v>
      </c>
      <c r="C38" s="18"/>
      <c r="D38" s="18"/>
      <c r="E38" s="18">
        <v>185</v>
      </c>
    </row>
    <row r="39" spans="1:5" ht="12.75">
      <c r="A39" s="28" t="s">
        <v>46</v>
      </c>
      <c r="B39" s="23" t="s">
        <v>31</v>
      </c>
      <c r="C39" s="18"/>
      <c r="D39" s="18"/>
      <c r="E39" s="18">
        <v>80</v>
      </c>
    </row>
    <row r="40" spans="1:5" ht="12.75">
      <c r="A40" s="28" t="s">
        <v>47</v>
      </c>
      <c r="B40" s="23" t="s">
        <v>31</v>
      </c>
      <c r="C40" s="18"/>
      <c r="D40" s="18"/>
      <c r="E40" s="18">
        <v>20</v>
      </c>
    </row>
    <row r="41" spans="1:5" ht="12.75">
      <c r="A41" s="28" t="s">
        <v>48</v>
      </c>
      <c r="B41" s="23" t="s">
        <v>31</v>
      </c>
      <c r="C41" s="18">
        <v>1541</v>
      </c>
      <c r="D41" s="18"/>
      <c r="E41" s="18"/>
    </row>
    <row r="42" spans="1:5" ht="12.75">
      <c r="A42" s="28" t="s">
        <v>49</v>
      </c>
      <c r="B42" s="28" t="s">
        <v>27</v>
      </c>
      <c r="C42" s="18"/>
      <c r="D42" s="18"/>
      <c r="E42" s="18">
        <v>408</v>
      </c>
    </row>
    <row r="43" spans="1:5" ht="12.75">
      <c r="A43" s="28" t="s">
        <v>50</v>
      </c>
      <c r="B43" s="23" t="s">
        <v>31</v>
      </c>
      <c r="C43" s="18"/>
      <c r="D43" s="18"/>
      <c r="E43" s="18">
        <v>372</v>
      </c>
    </row>
    <row r="44" spans="1:5" ht="12.75">
      <c r="A44" s="28" t="s">
        <v>51</v>
      </c>
      <c r="B44" s="23" t="s">
        <v>52</v>
      </c>
      <c r="C44" s="18"/>
      <c r="D44" s="18"/>
      <c r="E44" s="18">
        <v>219</v>
      </c>
    </row>
    <row r="45" spans="1:5" ht="12.75">
      <c r="A45" s="28" t="s">
        <v>122</v>
      </c>
      <c r="B45" s="23" t="s">
        <v>53</v>
      </c>
      <c r="C45" s="18">
        <v>15000</v>
      </c>
      <c r="D45" s="18"/>
      <c r="E45" s="18"/>
    </row>
    <row r="46" spans="1:5" ht="12.75">
      <c r="A46" s="28"/>
      <c r="B46" s="28"/>
      <c r="C46" s="18"/>
      <c r="D46" s="18"/>
      <c r="E46" s="18"/>
    </row>
    <row r="47" spans="1:5" ht="12.75">
      <c r="A47" s="54" t="s">
        <v>15</v>
      </c>
      <c r="B47" s="55"/>
      <c r="C47" s="7">
        <f>SUM(C19:C46)</f>
        <v>52176</v>
      </c>
      <c r="D47" s="7">
        <f>SUM(D19:D46)</f>
        <v>0</v>
      </c>
      <c r="E47" s="7">
        <f>SUM(E19:E46)</f>
        <v>4587</v>
      </c>
    </row>
    <row r="48" spans="1:5" ht="12.75" customHeight="1">
      <c r="A48" s="56" t="s">
        <v>11</v>
      </c>
      <c r="B48" s="57"/>
      <c r="C48" s="12">
        <f>C47/1000</f>
        <v>52.176</v>
      </c>
      <c r="D48" s="12">
        <f>D47/1000</f>
        <v>0</v>
      </c>
      <c r="E48" s="12">
        <f>E47/1000</f>
        <v>4.587</v>
      </c>
    </row>
    <row r="50" spans="1:5" ht="12.75">
      <c r="A50" s="51" t="s">
        <v>54</v>
      </c>
      <c r="B50" s="51"/>
      <c r="C50" s="51"/>
      <c r="D50" s="51"/>
      <c r="E50" s="51"/>
    </row>
    <row r="51" spans="1:5" ht="12.75">
      <c r="A51" s="52" t="s">
        <v>2</v>
      </c>
      <c r="B51" s="52"/>
      <c r="C51" s="24" t="s">
        <v>23</v>
      </c>
      <c r="D51" s="24" t="s">
        <v>4</v>
      </c>
      <c r="E51" s="24" t="s">
        <v>21</v>
      </c>
    </row>
    <row r="52" spans="1:5" ht="12.75">
      <c r="A52" s="25" t="s">
        <v>9</v>
      </c>
      <c r="B52" s="26" t="s">
        <v>16</v>
      </c>
      <c r="C52" s="17" t="s">
        <v>0</v>
      </c>
      <c r="D52" s="17" t="s">
        <v>120</v>
      </c>
      <c r="E52" s="17" t="s">
        <v>1</v>
      </c>
    </row>
    <row r="53" spans="1:5" ht="12.75">
      <c r="A53" s="53" t="s">
        <v>13</v>
      </c>
      <c r="B53" s="53"/>
      <c r="C53" s="11" t="s">
        <v>14</v>
      </c>
      <c r="D53" s="11" t="s">
        <v>14</v>
      </c>
      <c r="E53" s="11" t="s">
        <v>14</v>
      </c>
    </row>
    <row r="54" spans="1:5" ht="12.75">
      <c r="A54" s="27"/>
      <c r="B54" s="27"/>
      <c r="C54" s="34" t="s">
        <v>124</v>
      </c>
      <c r="D54" s="34" t="s">
        <v>124</v>
      </c>
      <c r="E54" s="34" t="s">
        <v>124</v>
      </c>
    </row>
    <row r="55" spans="1:5" ht="12.75">
      <c r="A55" s="28" t="s">
        <v>5</v>
      </c>
      <c r="B55" s="23" t="s">
        <v>55</v>
      </c>
      <c r="C55" s="18"/>
      <c r="D55" s="18"/>
      <c r="E55" s="18">
        <v>290</v>
      </c>
    </row>
    <row r="56" spans="1:5" ht="12.75">
      <c r="A56" s="28" t="s">
        <v>6</v>
      </c>
      <c r="B56" s="23"/>
      <c r="C56" s="18"/>
      <c r="D56" s="18"/>
      <c r="E56" s="18">
        <v>250</v>
      </c>
    </row>
    <row r="57" spans="1:5" ht="22.5">
      <c r="A57" s="28" t="s">
        <v>7</v>
      </c>
      <c r="B57" s="29" t="s">
        <v>57</v>
      </c>
      <c r="C57" s="18">
        <v>525</v>
      </c>
      <c r="D57" s="18"/>
      <c r="E57" s="18"/>
    </row>
    <row r="58" spans="1:5" ht="12.75">
      <c r="A58" s="28" t="s">
        <v>8</v>
      </c>
      <c r="B58" s="23"/>
      <c r="C58" s="18">
        <v>680</v>
      </c>
      <c r="D58" s="18"/>
      <c r="E58" s="18"/>
    </row>
    <row r="59" spans="1:5" ht="12.75">
      <c r="A59" s="28" t="s">
        <v>18</v>
      </c>
      <c r="B59" s="23" t="s">
        <v>31</v>
      </c>
      <c r="C59" s="18">
        <v>1400</v>
      </c>
      <c r="D59" s="18"/>
      <c r="E59" s="18"/>
    </row>
    <row r="60" spans="1:5" ht="12.75">
      <c r="A60" s="28" t="s">
        <v>19</v>
      </c>
      <c r="B60" s="23" t="s">
        <v>31</v>
      </c>
      <c r="C60" s="18">
        <v>1330</v>
      </c>
      <c r="D60" s="18"/>
      <c r="E60" s="18"/>
    </row>
    <row r="61" spans="1:5" ht="12.75">
      <c r="A61" s="28" t="s">
        <v>112</v>
      </c>
      <c r="B61" s="23" t="s">
        <v>31</v>
      </c>
      <c r="C61" s="18">
        <v>1313</v>
      </c>
      <c r="D61" s="18"/>
      <c r="E61" s="18"/>
    </row>
    <row r="62" spans="1:5" ht="12.75">
      <c r="A62" s="28" t="s">
        <v>113</v>
      </c>
      <c r="B62" s="23" t="s">
        <v>31</v>
      </c>
      <c r="C62" s="18"/>
      <c r="D62" s="18"/>
      <c r="E62" s="18">
        <v>165</v>
      </c>
    </row>
    <row r="63" spans="1:5" ht="12.75">
      <c r="A63" s="28" t="s">
        <v>114</v>
      </c>
      <c r="B63" s="23" t="s">
        <v>31</v>
      </c>
      <c r="C63" s="18">
        <v>825</v>
      </c>
      <c r="D63" s="18"/>
      <c r="E63" s="18"/>
    </row>
    <row r="64" spans="1:5" ht="12.75">
      <c r="A64" s="28"/>
      <c r="B64" s="23"/>
      <c r="C64" s="18"/>
      <c r="D64" s="18"/>
      <c r="E64" s="18"/>
    </row>
    <row r="65" spans="1:5" ht="12.75">
      <c r="A65" s="28"/>
      <c r="B65" s="28"/>
      <c r="C65" s="18"/>
      <c r="D65" s="18"/>
      <c r="E65" s="18"/>
    </row>
    <row r="66" spans="1:5" ht="12.75">
      <c r="A66" s="54" t="s">
        <v>15</v>
      </c>
      <c r="B66" s="55"/>
      <c r="C66" s="7">
        <f>SUM(C55:C65)</f>
        <v>6073</v>
      </c>
      <c r="D66" s="7">
        <f>SUM(D55:D65)</f>
        <v>0</v>
      </c>
      <c r="E66" s="7">
        <f>SUM(E55:E65)</f>
        <v>705</v>
      </c>
    </row>
    <row r="67" spans="1:5" ht="12.75" customHeight="1">
      <c r="A67" s="56" t="s">
        <v>11</v>
      </c>
      <c r="B67" s="57"/>
      <c r="C67" s="12">
        <f>C66/1000</f>
        <v>6.073</v>
      </c>
      <c r="D67" s="12">
        <f>D66/1000</f>
        <v>0</v>
      </c>
      <c r="E67" s="12">
        <f>E66/1000</f>
        <v>0.705</v>
      </c>
    </row>
    <row r="69" spans="1:5" ht="12.75">
      <c r="A69" s="51" t="s">
        <v>58</v>
      </c>
      <c r="B69" s="51"/>
      <c r="C69" s="51"/>
      <c r="D69" s="51"/>
      <c r="E69" s="51"/>
    </row>
    <row r="70" spans="1:5" ht="12.75">
      <c r="A70" s="52" t="s">
        <v>2</v>
      </c>
      <c r="B70" s="52"/>
      <c r="C70" s="24" t="s">
        <v>23</v>
      </c>
      <c r="D70" s="24" t="s">
        <v>4</v>
      </c>
      <c r="E70" s="24" t="s">
        <v>21</v>
      </c>
    </row>
    <row r="71" spans="1:5" ht="12.75">
      <c r="A71" s="25" t="s">
        <v>9</v>
      </c>
      <c r="B71" s="26" t="s">
        <v>16</v>
      </c>
      <c r="C71" s="17" t="s">
        <v>0</v>
      </c>
      <c r="D71" s="17" t="s">
        <v>120</v>
      </c>
      <c r="E71" s="17" t="s">
        <v>1</v>
      </c>
    </row>
    <row r="72" spans="1:5" ht="12.75">
      <c r="A72" s="53" t="s">
        <v>13</v>
      </c>
      <c r="B72" s="53"/>
      <c r="C72" s="11" t="s">
        <v>14</v>
      </c>
      <c r="D72" s="11" t="s">
        <v>14</v>
      </c>
      <c r="E72" s="11" t="s">
        <v>14</v>
      </c>
    </row>
    <row r="73" spans="1:5" ht="12.75">
      <c r="A73" s="27"/>
      <c r="B73" s="27"/>
      <c r="C73" s="34" t="s">
        <v>124</v>
      </c>
      <c r="D73" s="34" t="s">
        <v>124</v>
      </c>
      <c r="E73" s="34" t="s">
        <v>124</v>
      </c>
    </row>
    <row r="74" spans="1:5" ht="12.75">
      <c r="A74" s="28" t="s">
        <v>5</v>
      </c>
      <c r="B74" s="23" t="s">
        <v>59</v>
      </c>
      <c r="C74" s="18"/>
      <c r="D74" s="18">
        <v>734</v>
      </c>
      <c r="E74" s="18"/>
    </row>
    <row r="75" spans="1:5" ht="12.75">
      <c r="A75" s="28" t="s">
        <v>6</v>
      </c>
      <c r="B75" s="23" t="s">
        <v>123</v>
      </c>
      <c r="C75" s="18"/>
      <c r="D75" s="18"/>
      <c r="E75" s="18">
        <v>783</v>
      </c>
    </row>
    <row r="76" spans="1:5" ht="12.75">
      <c r="A76" s="28" t="s">
        <v>7</v>
      </c>
      <c r="B76" s="23" t="s">
        <v>60</v>
      </c>
      <c r="C76" s="18">
        <v>1300</v>
      </c>
      <c r="D76" s="18"/>
      <c r="E76" s="18"/>
    </row>
    <row r="77" spans="1:5" ht="12.75">
      <c r="A77" s="28" t="s">
        <v>8</v>
      </c>
      <c r="B77" s="23" t="s">
        <v>61</v>
      </c>
      <c r="C77" s="18"/>
      <c r="D77" s="18"/>
      <c r="E77" s="18">
        <v>256</v>
      </c>
    </row>
    <row r="78" spans="1:5" ht="12.75">
      <c r="A78" s="28" t="s">
        <v>18</v>
      </c>
      <c r="B78" s="23" t="s">
        <v>61</v>
      </c>
      <c r="C78" s="18"/>
      <c r="D78" s="18"/>
      <c r="E78" s="18">
        <v>351</v>
      </c>
    </row>
    <row r="79" spans="1:5" ht="12.75">
      <c r="A79" s="28" t="s">
        <v>19</v>
      </c>
      <c r="B79" s="23" t="s">
        <v>60</v>
      </c>
      <c r="C79" s="18"/>
      <c r="D79" s="18"/>
      <c r="E79" s="18">
        <v>558</v>
      </c>
    </row>
    <row r="80" spans="1:5" ht="12.75">
      <c r="A80" s="28" t="s">
        <v>32</v>
      </c>
      <c r="B80" s="23" t="s">
        <v>62</v>
      </c>
      <c r="C80" s="18"/>
      <c r="D80" s="18"/>
      <c r="E80" s="18">
        <v>264</v>
      </c>
    </row>
    <row r="81" spans="1:5" ht="12.75">
      <c r="A81" s="28" t="s">
        <v>33</v>
      </c>
      <c r="B81" s="23" t="s">
        <v>63</v>
      </c>
      <c r="C81" s="18">
        <v>1354</v>
      </c>
      <c r="D81" s="18"/>
      <c r="E81" s="18"/>
    </row>
    <row r="82" spans="1:5" ht="12.75">
      <c r="A82" s="28" t="s">
        <v>34</v>
      </c>
      <c r="B82" s="23" t="s">
        <v>60</v>
      </c>
      <c r="C82" s="18">
        <v>783</v>
      </c>
      <c r="D82" s="18"/>
      <c r="E82" s="18"/>
    </row>
    <row r="83" spans="1:5" ht="12.75">
      <c r="A83" s="28" t="s">
        <v>35</v>
      </c>
      <c r="B83" s="23" t="s">
        <v>60</v>
      </c>
      <c r="C83" s="18">
        <v>2720</v>
      </c>
      <c r="D83" s="18"/>
      <c r="E83" s="8"/>
    </row>
    <row r="84" spans="1:5" ht="12.75">
      <c r="A84" s="28" t="s">
        <v>115</v>
      </c>
      <c r="B84" s="23" t="s">
        <v>116</v>
      </c>
      <c r="C84" s="18">
        <v>10187</v>
      </c>
      <c r="D84" s="18"/>
      <c r="E84" s="18"/>
    </row>
    <row r="85" spans="1:5" ht="12.75">
      <c r="A85" s="28"/>
      <c r="B85" s="18"/>
      <c r="C85" s="18"/>
      <c r="D85" s="18"/>
      <c r="E85" s="18"/>
    </row>
    <row r="86" spans="1:5" ht="12.75">
      <c r="A86" s="8"/>
      <c r="B86" s="8"/>
      <c r="C86" s="19"/>
      <c r="D86" s="19"/>
      <c r="E86" s="19"/>
    </row>
    <row r="87" spans="1:5" ht="12.75">
      <c r="A87" s="54" t="s">
        <v>15</v>
      </c>
      <c r="B87" s="55"/>
      <c r="C87" s="7">
        <f>SUM(C74:C86)</f>
        <v>16344</v>
      </c>
      <c r="D87" s="7">
        <f>SUM(D74:D86)</f>
        <v>734</v>
      </c>
      <c r="E87" s="7">
        <f>SUM(E74:E86)</f>
        <v>2212</v>
      </c>
    </row>
    <row r="88" spans="1:5" ht="12.75" customHeight="1">
      <c r="A88" s="56" t="s">
        <v>11</v>
      </c>
      <c r="B88" s="57"/>
      <c r="C88" s="12">
        <f>C87/1000</f>
        <v>16.344</v>
      </c>
      <c r="D88" s="12">
        <f>D87/1000</f>
        <v>0.734</v>
      </c>
      <c r="E88" s="12">
        <f>E87/1000</f>
        <v>2.212</v>
      </c>
    </row>
    <row r="90" spans="1:5" ht="12.75">
      <c r="A90" s="51" t="s">
        <v>64</v>
      </c>
      <c r="B90" s="51"/>
      <c r="C90" s="51"/>
      <c r="D90" s="51"/>
      <c r="E90" s="51"/>
    </row>
    <row r="91" spans="1:5" ht="12.75">
      <c r="A91" s="52" t="s">
        <v>2</v>
      </c>
      <c r="B91" s="52"/>
      <c r="C91" s="24" t="s">
        <v>23</v>
      </c>
      <c r="D91" s="24" t="s">
        <v>4</v>
      </c>
      <c r="E91" s="24" t="s">
        <v>21</v>
      </c>
    </row>
    <row r="92" spans="1:5" ht="12.75">
      <c r="A92" s="25" t="s">
        <v>9</v>
      </c>
      <c r="B92" s="26" t="s">
        <v>12</v>
      </c>
      <c r="C92" s="17" t="s">
        <v>0</v>
      </c>
      <c r="D92" s="17" t="s">
        <v>120</v>
      </c>
      <c r="E92" s="17" t="s">
        <v>1</v>
      </c>
    </row>
    <row r="93" spans="1:5" ht="12.75">
      <c r="A93" s="58" t="s">
        <v>10</v>
      </c>
      <c r="B93" s="58"/>
      <c r="C93" s="11" t="s">
        <v>14</v>
      </c>
      <c r="D93" s="11" t="s">
        <v>14</v>
      </c>
      <c r="E93" s="11" t="s">
        <v>14</v>
      </c>
    </row>
    <row r="94" spans="1:5" ht="12.75">
      <c r="A94" s="36"/>
      <c r="B94" s="36"/>
      <c r="C94" s="34" t="s">
        <v>124</v>
      </c>
      <c r="D94" s="34" t="s">
        <v>124</v>
      </c>
      <c r="E94" s="34" t="s">
        <v>124</v>
      </c>
    </row>
    <row r="95" spans="1:5" ht="12.75">
      <c r="A95" s="28" t="s">
        <v>5</v>
      </c>
      <c r="B95" s="23" t="s">
        <v>65</v>
      </c>
      <c r="C95" s="5">
        <v>1133</v>
      </c>
      <c r="D95" s="5"/>
      <c r="E95" s="5"/>
    </row>
    <row r="96" spans="1:5" ht="12.75">
      <c r="A96" s="28" t="s">
        <v>6</v>
      </c>
      <c r="B96" s="23" t="s">
        <v>66</v>
      </c>
      <c r="C96" s="5"/>
      <c r="D96" s="5"/>
      <c r="E96" s="5">
        <v>305</v>
      </c>
    </row>
    <row r="97" spans="1:5" ht="12.75">
      <c r="A97" s="28" t="s">
        <v>7</v>
      </c>
      <c r="B97" s="23"/>
      <c r="C97" s="5"/>
      <c r="D97" s="5"/>
      <c r="E97" s="6">
        <v>507</v>
      </c>
    </row>
    <row r="98" spans="1:5" ht="12.75">
      <c r="A98" s="28" t="s">
        <v>8</v>
      </c>
      <c r="B98" s="23" t="s">
        <v>65</v>
      </c>
      <c r="C98" s="5">
        <v>1000</v>
      </c>
      <c r="D98" s="5"/>
      <c r="E98" s="5"/>
    </row>
    <row r="99" spans="1:5" ht="12.75">
      <c r="A99" s="28" t="s">
        <v>18</v>
      </c>
      <c r="B99" s="23" t="s">
        <v>65</v>
      </c>
      <c r="C99" s="5"/>
      <c r="D99" s="5"/>
      <c r="E99" s="5">
        <v>384</v>
      </c>
    </row>
    <row r="100" spans="1:5" ht="33.75">
      <c r="A100" s="28" t="s">
        <v>19</v>
      </c>
      <c r="B100" s="29" t="s">
        <v>67</v>
      </c>
      <c r="C100" s="5">
        <v>1047</v>
      </c>
      <c r="D100" s="5"/>
      <c r="E100" s="5"/>
    </row>
    <row r="101" spans="1:5" ht="12.75">
      <c r="A101" s="28" t="s">
        <v>32</v>
      </c>
      <c r="B101" s="23" t="s">
        <v>117</v>
      </c>
      <c r="C101" s="5"/>
      <c r="D101" s="5"/>
      <c r="E101" s="5">
        <v>854</v>
      </c>
    </row>
    <row r="102" spans="1:5" ht="12.75">
      <c r="A102" s="28"/>
      <c r="B102" s="28"/>
      <c r="C102" s="5"/>
      <c r="D102" s="5"/>
      <c r="E102" s="5"/>
    </row>
    <row r="103" spans="1:5" ht="12.75">
      <c r="A103" s="28"/>
      <c r="B103" s="28"/>
      <c r="C103" s="5"/>
      <c r="D103" s="5"/>
      <c r="E103" s="5"/>
    </row>
    <row r="104" spans="1:5" ht="12.75">
      <c r="A104" s="54" t="s">
        <v>15</v>
      </c>
      <c r="B104" s="55"/>
      <c r="C104" s="7">
        <f>SUM(C95:C103)</f>
        <v>3180</v>
      </c>
      <c r="D104" s="7">
        <f>SUM(D95:D103)</f>
        <v>0</v>
      </c>
      <c r="E104" s="7">
        <f>SUM(E95:E103)</f>
        <v>2050</v>
      </c>
    </row>
    <row r="105" spans="1:5" ht="12.75" customHeight="1">
      <c r="A105" s="56" t="s">
        <v>11</v>
      </c>
      <c r="B105" s="57"/>
      <c r="C105" s="12">
        <f>C104/1000</f>
        <v>3.18</v>
      </c>
      <c r="D105" s="12">
        <f>D104/1000</f>
        <v>0</v>
      </c>
      <c r="E105" s="12">
        <f>E104/1000</f>
        <v>2.05</v>
      </c>
    </row>
    <row r="107" spans="1:5" ht="12.75">
      <c r="A107" s="51" t="s">
        <v>69</v>
      </c>
      <c r="B107" s="51"/>
      <c r="C107" s="51"/>
      <c r="D107" s="51"/>
      <c r="E107" s="51"/>
    </row>
    <row r="108" spans="1:5" ht="12.75">
      <c r="A108" s="52" t="s">
        <v>2</v>
      </c>
      <c r="B108" s="52"/>
      <c r="C108" s="24" t="s">
        <v>23</v>
      </c>
      <c r="D108" s="24" t="s">
        <v>4</v>
      </c>
      <c r="E108" s="24" t="s">
        <v>21</v>
      </c>
    </row>
    <row r="109" spans="1:5" ht="12.75">
      <c r="A109" s="26" t="s">
        <v>9</v>
      </c>
      <c r="B109" s="26" t="s">
        <v>12</v>
      </c>
      <c r="C109" s="17" t="s">
        <v>0</v>
      </c>
      <c r="D109" s="17" t="s">
        <v>120</v>
      </c>
      <c r="E109" s="17" t="s">
        <v>1</v>
      </c>
    </row>
    <row r="110" spans="1:5" ht="12.75">
      <c r="A110" s="58" t="s">
        <v>10</v>
      </c>
      <c r="B110" s="58"/>
      <c r="C110" s="11" t="s">
        <v>14</v>
      </c>
      <c r="D110" s="11" t="s">
        <v>14</v>
      </c>
      <c r="E110" s="11" t="s">
        <v>14</v>
      </c>
    </row>
    <row r="111" spans="1:5" ht="12.75">
      <c r="A111" s="36"/>
      <c r="B111" s="36"/>
      <c r="C111" s="34" t="s">
        <v>124</v>
      </c>
      <c r="D111" s="34" t="s">
        <v>124</v>
      </c>
      <c r="E111" s="34" t="s">
        <v>124</v>
      </c>
    </row>
    <row r="112" spans="1:5" ht="12.75">
      <c r="A112" s="28"/>
      <c r="B112" s="23"/>
      <c r="C112" s="46" t="s">
        <v>68</v>
      </c>
      <c r="D112" s="37"/>
      <c r="E112" s="18"/>
    </row>
    <row r="113" spans="1:5" ht="12.75">
      <c r="A113" s="28" t="s">
        <v>5</v>
      </c>
      <c r="B113" s="23" t="s">
        <v>65</v>
      </c>
      <c r="C113" s="18"/>
      <c r="D113" s="18"/>
      <c r="E113" s="18">
        <v>226</v>
      </c>
    </row>
    <row r="114" spans="1:5" ht="12.75">
      <c r="A114" s="28"/>
      <c r="B114" s="23"/>
      <c r="C114" s="47" t="s">
        <v>70</v>
      </c>
      <c r="D114" s="38"/>
      <c r="E114" s="18"/>
    </row>
    <row r="115" spans="1:5" ht="12.75">
      <c r="A115" s="28" t="s">
        <v>5</v>
      </c>
      <c r="B115" s="23" t="s">
        <v>71</v>
      </c>
      <c r="C115" s="18"/>
      <c r="D115" s="18"/>
      <c r="E115" s="18">
        <v>3065</v>
      </c>
    </row>
    <row r="116" spans="1:5" ht="12.75">
      <c r="A116" s="28" t="s">
        <v>6</v>
      </c>
      <c r="B116" s="23" t="s">
        <v>72</v>
      </c>
      <c r="C116" s="18"/>
      <c r="D116" s="18"/>
      <c r="E116" s="18">
        <v>605</v>
      </c>
    </row>
    <row r="117" spans="1:5" ht="12.75">
      <c r="A117" s="28" t="s">
        <v>7</v>
      </c>
      <c r="B117" s="23" t="s">
        <v>72</v>
      </c>
      <c r="C117" s="18"/>
      <c r="D117" s="18"/>
      <c r="E117" s="18">
        <v>175</v>
      </c>
    </row>
    <row r="118" spans="1:5" ht="12.75">
      <c r="A118" s="28" t="s">
        <v>8</v>
      </c>
      <c r="B118" s="23" t="s">
        <v>73</v>
      </c>
      <c r="C118" s="18"/>
      <c r="D118" s="18"/>
      <c r="E118" s="18">
        <v>367</v>
      </c>
    </row>
    <row r="119" spans="1:5" ht="12.75">
      <c r="A119" s="28" t="s">
        <v>18</v>
      </c>
      <c r="B119" s="23" t="s">
        <v>74</v>
      </c>
      <c r="C119" s="18"/>
      <c r="D119" s="18"/>
      <c r="E119" s="18">
        <v>850</v>
      </c>
    </row>
    <row r="120" spans="1:5" ht="12.75">
      <c r="A120" s="28"/>
      <c r="B120" s="28"/>
      <c r="C120" s="18"/>
      <c r="D120" s="18"/>
      <c r="E120" s="18"/>
    </row>
    <row r="121" spans="1:5" ht="12.75">
      <c r="A121" s="54" t="s">
        <v>15</v>
      </c>
      <c r="B121" s="55"/>
      <c r="C121" s="7">
        <f>SUM(C112:C120)</f>
        <v>0</v>
      </c>
      <c r="D121" s="7">
        <f>SUM(D112:D120)</f>
        <v>0</v>
      </c>
      <c r="E121" s="7">
        <f>SUM(E112:E120)</f>
        <v>5288</v>
      </c>
    </row>
    <row r="122" spans="1:5" ht="12.75" customHeight="1">
      <c r="A122" s="56" t="s">
        <v>11</v>
      </c>
      <c r="B122" s="57"/>
      <c r="C122" s="12">
        <f>C121/1000</f>
        <v>0</v>
      </c>
      <c r="D122" s="12">
        <f>D121/1000</f>
        <v>0</v>
      </c>
      <c r="E122" s="12">
        <f>E121/1000</f>
        <v>5.288</v>
      </c>
    </row>
    <row r="124" spans="1:5" ht="12.75">
      <c r="A124" s="51" t="s">
        <v>125</v>
      </c>
      <c r="B124" s="51"/>
      <c r="C124" s="51"/>
      <c r="D124" s="51"/>
      <c r="E124" s="51"/>
    </row>
    <row r="125" spans="1:5" ht="12.75">
      <c r="A125" s="52" t="s">
        <v>2</v>
      </c>
      <c r="B125" s="52"/>
      <c r="C125" s="24" t="s">
        <v>23</v>
      </c>
      <c r="D125" s="24" t="s">
        <v>4</v>
      </c>
      <c r="E125" s="24" t="s">
        <v>21</v>
      </c>
    </row>
    <row r="126" spans="1:5" ht="12.75">
      <c r="A126" s="26" t="s">
        <v>9</v>
      </c>
      <c r="B126" s="26" t="s">
        <v>12</v>
      </c>
      <c r="C126" s="17" t="s">
        <v>0</v>
      </c>
      <c r="D126" s="17" t="s">
        <v>120</v>
      </c>
      <c r="E126" s="17" t="s">
        <v>1</v>
      </c>
    </row>
    <row r="127" spans="1:5" ht="12.75">
      <c r="A127" s="58" t="s">
        <v>10</v>
      </c>
      <c r="B127" s="58"/>
      <c r="C127" s="11" t="s">
        <v>14</v>
      </c>
      <c r="D127" s="11" t="s">
        <v>14</v>
      </c>
      <c r="E127" s="11" t="s">
        <v>14</v>
      </c>
    </row>
    <row r="128" spans="1:5" ht="12.75">
      <c r="A128" s="36"/>
      <c r="B128" s="36"/>
      <c r="C128" s="34" t="s">
        <v>124</v>
      </c>
      <c r="D128" s="34" t="s">
        <v>124</v>
      </c>
      <c r="E128" s="34" t="s">
        <v>124</v>
      </c>
    </row>
    <row r="129" spans="1:5" ht="12.75">
      <c r="A129" s="28"/>
      <c r="B129" s="35" t="s">
        <v>75</v>
      </c>
      <c r="C129" s="5"/>
      <c r="D129" s="5"/>
      <c r="E129" s="9"/>
    </row>
    <row r="130" spans="1:5" ht="12.75">
      <c r="A130" s="28" t="s">
        <v>5</v>
      </c>
      <c r="B130" s="23" t="s">
        <v>76</v>
      </c>
      <c r="C130" s="5"/>
      <c r="D130" s="5"/>
      <c r="E130" s="9">
        <v>379</v>
      </c>
    </row>
    <row r="131" spans="1:5" ht="12.75">
      <c r="A131" s="28" t="s">
        <v>6</v>
      </c>
      <c r="B131" s="23"/>
      <c r="C131" s="5"/>
      <c r="D131" s="5"/>
      <c r="E131" s="6">
        <v>454</v>
      </c>
    </row>
    <row r="132" spans="1:5" ht="12.75">
      <c r="A132" s="28"/>
      <c r="B132" s="24" t="s">
        <v>77</v>
      </c>
      <c r="C132" s="18"/>
      <c r="D132" s="18"/>
      <c r="E132" s="18"/>
    </row>
    <row r="133" spans="1:5" ht="12.75">
      <c r="A133" s="28" t="s">
        <v>5</v>
      </c>
      <c r="B133" s="23" t="s">
        <v>78</v>
      </c>
      <c r="C133" s="5"/>
      <c r="D133" s="5"/>
      <c r="E133" s="9">
        <v>604</v>
      </c>
    </row>
    <row r="134" spans="1:5" ht="12.75">
      <c r="A134" s="28"/>
      <c r="B134" s="23"/>
      <c r="C134" s="5"/>
      <c r="D134" s="5"/>
      <c r="E134" s="9"/>
    </row>
    <row r="135" spans="1:5" ht="12.75">
      <c r="A135" s="28"/>
      <c r="B135" s="35" t="s">
        <v>79</v>
      </c>
      <c r="C135" s="5"/>
      <c r="D135" s="5"/>
      <c r="E135" s="9"/>
    </row>
    <row r="136" spans="1:5" ht="12.75">
      <c r="A136" s="28" t="s">
        <v>5</v>
      </c>
      <c r="B136" s="23" t="s">
        <v>76</v>
      </c>
      <c r="C136" s="5"/>
      <c r="D136" s="5"/>
      <c r="E136" s="9">
        <v>1218</v>
      </c>
    </row>
    <row r="137" spans="1:5" ht="12.75">
      <c r="A137" s="28" t="s">
        <v>6</v>
      </c>
      <c r="B137" s="23" t="s">
        <v>53</v>
      </c>
      <c r="C137" s="5">
        <v>6800</v>
      </c>
      <c r="D137" s="5"/>
      <c r="E137" s="9"/>
    </row>
    <row r="138" spans="1:5" ht="12.75">
      <c r="A138" s="28" t="s">
        <v>7</v>
      </c>
      <c r="B138" s="23" t="s">
        <v>27</v>
      </c>
      <c r="C138" s="5"/>
      <c r="D138" s="5"/>
      <c r="E138" s="9">
        <v>440</v>
      </c>
    </row>
    <row r="139" spans="1:5" ht="12.75">
      <c r="A139" s="28"/>
      <c r="B139" s="28"/>
      <c r="C139" s="5"/>
      <c r="D139" s="5"/>
      <c r="E139" s="5"/>
    </row>
    <row r="140" spans="1:5" ht="12.75">
      <c r="A140" s="54" t="s">
        <v>15</v>
      </c>
      <c r="B140" s="55"/>
      <c r="C140" s="7">
        <f>SUM(C129:C139)</f>
        <v>6800</v>
      </c>
      <c r="D140" s="7">
        <f>SUM(D129:D139)</f>
        <v>0</v>
      </c>
      <c r="E140" s="7">
        <f>SUM(E129:E139)</f>
        <v>3095</v>
      </c>
    </row>
    <row r="141" spans="1:5" ht="12.75" customHeight="1">
      <c r="A141" s="56" t="s">
        <v>11</v>
      </c>
      <c r="B141" s="57"/>
      <c r="C141" s="12">
        <f>C140/1000</f>
        <v>6.8</v>
      </c>
      <c r="D141" s="12">
        <f>D140/1000</f>
        <v>0</v>
      </c>
      <c r="E141" s="12">
        <f>E140/1000</f>
        <v>3.095</v>
      </c>
    </row>
    <row r="143" spans="1:5" ht="12.75">
      <c r="A143" s="51" t="s">
        <v>126</v>
      </c>
      <c r="B143" s="51"/>
      <c r="C143" s="51"/>
      <c r="D143" s="51"/>
      <c r="E143" s="51"/>
    </row>
    <row r="144" spans="1:5" ht="12.75">
      <c r="A144" s="52" t="s">
        <v>2</v>
      </c>
      <c r="B144" s="52"/>
      <c r="C144" s="24" t="s">
        <v>23</v>
      </c>
      <c r="D144" s="24" t="s">
        <v>4</v>
      </c>
      <c r="E144" s="24" t="s">
        <v>21</v>
      </c>
    </row>
    <row r="145" spans="1:5" ht="12.75">
      <c r="A145" s="26" t="s">
        <v>9</v>
      </c>
      <c r="B145" s="26" t="s">
        <v>12</v>
      </c>
      <c r="C145" s="17" t="s">
        <v>0</v>
      </c>
      <c r="D145" s="17" t="s">
        <v>120</v>
      </c>
      <c r="E145" s="17" t="s">
        <v>1</v>
      </c>
    </row>
    <row r="146" spans="1:5" ht="12.75">
      <c r="A146" s="58" t="s">
        <v>10</v>
      </c>
      <c r="B146" s="58"/>
      <c r="C146" s="11" t="s">
        <v>14</v>
      </c>
      <c r="D146" s="11" t="s">
        <v>14</v>
      </c>
      <c r="E146" s="11" t="s">
        <v>14</v>
      </c>
    </row>
    <row r="147" spans="1:5" ht="12.75">
      <c r="A147" s="36"/>
      <c r="B147" s="36"/>
      <c r="C147" s="34" t="s">
        <v>124</v>
      </c>
      <c r="D147" s="34" t="s">
        <v>124</v>
      </c>
      <c r="E147" s="34" t="s">
        <v>124</v>
      </c>
    </row>
    <row r="148" spans="1:5" ht="12.75">
      <c r="A148" s="28"/>
      <c r="B148" s="35" t="s">
        <v>81</v>
      </c>
      <c r="C148" s="5"/>
      <c r="D148" s="5"/>
      <c r="E148" s="5"/>
    </row>
    <row r="149" spans="1:5" ht="12.75">
      <c r="A149" s="28" t="s">
        <v>5</v>
      </c>
      <c r="B149" s="23" t="s">
        <v>76</v>
      </c>
      <c r="C149" s="5"/>
      <c r="D149" s="5"/>
      <c r="E149" s="5">
        <v>1380</v>
      </c>
    </row>
    <row r="150" spans="1:5" ht="12.75">
      <c r="A150" s="28" t="s">
        <v>6</v>
      </c>
      <c r="B150" s="23" t="s">
        <v>73</v>
      </c>
      <c r="C150" s="5"/>
      <c r="D150" s="5"/>
      <c r="E150" s="6">
        <v>2354</v>
      </c>
    </row>
    <row r="151" spans="1:5" ht="12.75">
      <c r="A151" s="28"/>
      <c r="B151" s="23"/>
      <c r="C151" s="5"/>
      <c r="D151" s="5"/>
      <c r="E151" s="6"/>
    </row>
    <row r="152" spans="1:5" ht="12.75">
      <c r="A152" s="28"/>
      <c r="B152" s="35" t="s">
        <v>80</v>
      </c>
      <c r="C152" s="5"/>
      <c r="D152" s="5"/>
      <c r="E152" s="5"/>
    </row>
    <row r="153" spans="1:5" ht="12.75">
      <c r="A153" s="28" t="s">
        <v>5</v>
      </c>
      <c r="B153" s="23" t="s">
        <v>82</v>
      </c>
      <c r="C153" s="5"/>
      <c r="D153" s="5"/>
      <c r="E153" s="5">
        <v>850</v>
      </c>
    </row>
    <row r="154" spans="1:5" ht="12.75">
      <c r="A154" s="28" t="s">
        <v>6</v>
      </c>
      <c r="B154" s="23" t="s">
        <v>76</v>
      </c>
      <c r="C154" s="5"/>
      <c r="D154" s="5"/>
      <c r="E154" s="5">
        <v>120</v>
      </c>
    </row>
    <row r="155" spans="1:5" ht="12.75">
      <c r="A155" s="28" t="s">
        <v>7</v>
      </c>
      <c r="B155" s="23" t="s">
        <v>83</v>
      </c>
      <c r="C155" s="5"/>
      <c r="D155" s="5"/>
      <c r="E155" s="5">
        <v>133</v>
      </c>
    </row>
    <row r="156" spans="1:5" ht="12.75">
      <c r="A156" s="28" t="s">
        <v>8</v>
      </c>
      <c r="B156" s="23" t="s">
        <v>84</v>
      </c>
      <c r="C156" s="5"/>
      <c r="D156" s="5"/>
      <c r="E156" s="5">
        <v>569</v>
      </c>
    </row>
    <row r="157" spans="1:5" ht="12.75">
      <c r="A157" s="28"/>
      <c r="B157" s="28"/>
      <c r="C157" s="5"/>
      <c r="D157" s="5"/>
      <c r="E157" s="5"/>
    </row>
    <row r="158" spans="1:5" ht="12.75">
      <c r="A158" s="54" t="s">
        <v>15</v>
      </c>
      <c r="B158" s="55"/>
      <c r="C158" s="7">
        <f>SUM(C148:C157)</f>
        <v>0</v>
      </c>
      <c r="D158" s="7">
        <f>SUM(D148:D157)</f>
        <v>0</v>
      </c>
      <c r="E158" s="7">
        <f>SUM(E148:E157)</f>
        <v>5406</v>
      </c>
    </row>
    <row r="159" spans="1:5" ht="12.75" customHeight="1">
      <c r="A159" s="56" t="s">
        <v>11</v>
      </c>
      <c r="B159" s="57"/>
      <c r="C159" s="12">
        <f>C158/1000</f>
        <v>0</v>
      </c>
      <c r="D159" s="12">
        <f>D158/1000</f>
        <v>0</v>
      </c>
      <c r="E159" s="12">
        <f>E158/1000</f>
        <v>5.406</v>
      </c>
    </row>
    <row r="161" spans="1:5" ht="12.75">
      <c r="A161" s="51" t="s">
        <v>127</v>
      </c>
      <c r="B161" s="51"/>
      <c r="C161" s="51"/>
      <c r="D161" s="51"/>
      <c r="E161" s="51"/>
    </row>
    <row r="162" spans="1:5" ht="12.75">
      <c r="A162" s="52" t="s">
        <v>2</v>
      </c>
      <c r="B162" s="52"/>
      <c r="C162" s="24" t="s">
        <v>23</v>
      </c>
      <c r="D162" s="24" t="s">
        <v>4</v>
      </c>
      <c r="E162" s="24" t="s">
        <v>21</v>
      </c>
    </row>
    <row r="163" spans="1:5" ht="12.75">
      <c r="A163" s="26" t="s">
        <v>9</v>
      </c>
      <c r="B163" s="26" t="s">
        <v>12</v>
      </c>
      <c r="C163" s="17" t="s">
        <v>0</v>
      </c>
      <c r="D163" s="17" t="s">
        <v>120</v>
      </c>
      <c r="E163" s="17" t="s">
        <v>1</v>
      </c>
    </row>
    <row r="164" spans="1:5" ht="12.75">
      <c r="A164" s="59" t="s">
        <v>10</v>
      </c>
      <c r="B164" s="60"/>
      <c r="C164" s="11" t="s">
        <v>14</v>
      </c>
      <c r="D164" s="11" t="s">
        <v>14</v>
      </c>
      <c r="E164" s="11" t="s">
        <v>14</v>
      </c>
    </row>
    <row r="165" spans="1:5" ht="12.75">
      <c r="A165" s="36"/>
      <c r="B165" s="36"/>
      <c r="C165" s="34" t="s">
        <v>124</v>
      </c>
      <c r="D165" s="34" t="s">
        <v>124</v>
      </c>
      <c r="E165" s="34" t="s">
        <v>124</v>
      </c>
    </row>
    <row r="166" spans="1:5" ht="12.75">
      <c r="A166" s="28"/>
      <c r="B166" s="35" t="s">
        <v>85</v>
      </c>
      <c r="C166" s="5"/>
      <c r="D166" s="5"/>
      <c r="E166" s="5"/>
    </row>
    <row r="167" spans="1:5" ht="12.75">
      <c r="A167" s="28" t="s">
        <v>5</v>
      </c>
      <c r="B167" s="23" t="s">
        <v>86</v>
      </c>
      <c r="C167" s="5"/>
      <c r="D167" s="5"/>
      <c r="E167" s="5">
        <v>100</v>
      </c>
    </row>
    <row r="168" spans="1:5" ht="12.75">
      <c r="A168" s="28" t="s">
        <v>6</v>
      </c>
      <c r="B168" s="23" t="s">
        <v>87</v>
      </c>
      <c r="C168" s="5"/>
      <c r="D168" s="5"/>
      <c r="E168" s="5">
        <v>170</v>
      </c>
    </row>
    <row r="169" spans="1:5" ht="12.75">
      <c r="A169" s="28" t="s">
        <v>7</v>
      </c>
      <c r="B169" s="23" t="s">
        <v>27</v>
      </c>
      <c r="C169" s="5"/>
      <c r="D169" s="5"/>
      <c r="E169" s="5">
        <v>602</v>
      </c>
    </row>
    <row r="170" spans="1:5" ht="12.75">
      <c r="A170" s="28"/>
      <c r="B170" s="23"/>
      <c r="C170" s="5"/>
      <c r="D170" s="5"/>
      <c r="E170" s="5"/>
    </row>
    <row r="171" spans="1:5" ht="12.75">
      <c r="A171" s="8"/>
      <c r="B171" s="35" t="s">
        <v>88</v>
      </c>
      <c r="C171" s="8"/>
      <c r="D171" s="8"/>
      <c r="E171" s="8"/>
    </row>
    <row r="172" spans="1:5" ht="12.75">
      <c r="A172" s="28" t="s">
        <v>5</v>
      </c>
      <c r="B172" s="23" t="s">
        <v>76</v>
      </c>
      <c r="C172" s="5"/>
      <c r="D172" s="5"/>
      <c r="E172" s="5">
        <v>183</v>
      </c>
    </row>
    <row r="173" spans="1:5" ht="12.75">
      <c r="A173" s="28"/>
      <c r="B173" s="28"/>
      <c r="C173" s="5"/>
      <c r="D173" s="5"/>
      <c r="E173" s="5"/>
    </row>
    <row r="174" spans="1:5" ht="12.75">
      <c r="A174" s="54" t="s">
        <v>15</v>
      </c>
      <c r="B174" s="55"/>
      <c r="C174" s="7">
        <f>SUM(C166:C173)</f>
        <v>0</v>
      </c>
      <c r="D174" s="7">
        <f>SUM(D166:D173)</f>
        <v>0</v>
      </c>
      <c r="E174" s="7">
        <f>SUM(E166:E173)</f>
        <v>1055</v>
      </c>
    </row>
    <row r="175" spans="1:5" ht="12.75" customHeight="1">
      <c r="A175" s="56" t="s">
        <v>11</v>
      </c>
      <c r="B175" s="57"/>
      <c r="C175" s="5">
        <f>C174/1000</f>
        <v>0</v>
      </c>
      <c r="D175" s="5">
        <f>D174/1000</f>
        <v>0</v>
      </c>
      <c r="E175" s="5">
        <f>E174/1000</f>
        <v>1.055</v>
      </c>
    </row>
    <row r="177" spans="1:5" ht="12.75">
      <c r="A177" s="51" t="s">
        <v>89</v>
      </c>
      <c r="B177" s="51"/>
      <c r="C177" s="51"/>
      <c r="D177" s="51"/>
      <c r="E177" s="51"/>
    </row>
    <row r="178" spans="1:5" ht="12.75">
      <c r="A178" s="52" t="s">
        <v>2</v>
      </c>
      <c r="B178" s="52"/>
      <c r="C178" s="24" t="s">
        <v>23</v>
      </c>
      <c r="D178" s="24" t="s">
        <v>4</v>
      </c>
      <c r="E178" s="24" t="s">
        <v>21</v>
      </c>
    </row>
    <row r="179" spans="1:5" ht="12.75">
      <c r="A179" s="26" t="s">
        <v>9</v>
      </c>
      <c r="B179" s="26" t="s">
        <v>12</v>
      </c>
      <c r="C179" s="17" t="s">
        <v>0</v>
      </c>
      <c r="D179" s="17" t="s">
        <v>120</v>
      </c>
      <c r="E179" s="17" t="s">
        <v>1</v>
      </c>
    </row>
    <row r="180" spans="1:5" ht="12.75">
      <c r="A180" s="58" t="s">
        <v>10</v>
      </c>
      <c r="B180" s="58"/>
      <c r="C180" s="11" t="s">
        <v>14</v>
      </c>
      <c r="D180" s="11" t="s">
        <v>14</v>
      </c>
      <c r="E180" s="11" t="s">
        <v>14</v>
      </c>
    </row>
    <row r="181" spans="1:5" ht="12.75">
      <c r="A181" s="36"/>
      <c r="B181" s="36"/>
      <c r="C181" s="34" t="s">
        <v>124</v>
      </c>
      <c r="D181" s="34" t="s">
        <v>124</v>
      </c>
      <c r="E181" s="34" t="s">
        <v>124</v>
      </c>
    </row>
    <row r="182" spans="1:5" ht="12.75">
      <c r="A182" s="28"/>
      <c r="B182" s="35" t="s">
        <v>90</v>
      </c>
      <c r="C182" s="18"/>
      <c r="D182" s="18"/>
      <c r="E182" s="18"/>
    </row>
    <row r="183" spans="1:5" ht="12.75">
      <c r="A183" s="28" t="s">
        <v>5</v>
      </c>
      <c r="B183" s="23" t="s">
        <v>73</v>
      </c>
      <c r="C183" s="18"/>
      <c r="D183" s="18"/>
      <c r="E183" s="18">
        <v>1532</v>
      </c>
    </row>
    <row r="184" spans="1:5" ht="12.75">
      <c r="A184" s="28" t="s">
        <v>6</v>
      </c>
      <c r="B184" s="23" t="s">
        <v>91</v>
      </c>
      <c r="C184" s="18"/>
      <c r="D184" s="18"/>
      <c r="E184" s="18">
        <v>1683</v>
      </c>
    </row>
    <row r="185" spans="1:5" ht="12.75">
      <c r="A185" s="28" t="s">
        <v>7</v>
      </c>
      <c r="B185" s="23" t="s">
        <v>92</v>
      </c>
      <c r="C185" s="18"/>
      <c r="D185" s="18"/>
      <c r="E185" s="18">
        <v>1271</v>
      </c>
    </row>
    <row r="186" spans="1:5" ht="12.75">
      <c r="A186" s="28"/>
      <c r="B186" s="35" t="s">
        <v>93</v>
      </c>
      <c r="C186" s="18"/>
      <c r="D186" s="18"/>
      <c r="E186" s="18"/>
    </row>
    <row r="187" spans="1:5" ht="12.75">
      <c r="A187" s="28" t="s">
        <v>5</v>
      </c>
      <c r="B187" s="23" t="s">
        <v>94</v>
      </c>
      <c r="C187" s="18"/>
      <c r="D187" s="18"/>
      <c r="E187" s="18">
        <v>458</v>
      </c>
    </row>
    <row r="188" spans="1:5" ht="12.75">
      <c r="A188" s="28" t="s">
        <v>6</v>
      </c>
      <c r="B188" s="23" t="s">
        <v>27</v>
      </c>
      <c r="C188" s="18"/>
      <c r="D188" s="18"/>
      <c r="E188" s="18">
        <v>704</v>
      </c>
    </row>
    <row r="189" spans="1:5" ht="12.75">
      <c r="A189" s="28" t="s">
        <v>7</v>
      </c>
      <c r="B189" s="23" t="s">
        <v>91</v>
      </c>
      <c r="C189" s="18"/>
      <c r="D189" s="18"/>
      <c r="E189" s="18">
        <v>386</v>
      </c>
    </row>
    <row r="190" spans="1:5" ht="12.75">
      <c r="A190" s="28" t="s">
        <v>8</v>
      </c>
      <c r="B190" s="23" t="s">
        <v>73</v>
      </c>
      <c r="C190" s="18"/>
      <c r="D190" s="18"/>
      <c r="E190" s="18">
        <v>93</v>
      </c>
    </row>
    <row r="191" spans="1:5" ht="12.75">
      <c r="A191" s="28" t="s">
        <v>18</v>
      </c>
      <c r="B191" s="23" t="s">
        <v>73</v>
      </c>
      <c r="C191" s="18"/>
      <c r="D191" s="18"/>
      <c r="E191" s="18">
        <v>448</v>
      </c>
    </row>
    <row r="192" spans="1:5" ht="12.75">
      <c r="A192" s="28"/>
      <c r="B192" s="28"/>
      <c r="C192" s="18"/>
      <c r="D192" s="18"/>
      <c r="E192" s="18"/>
    </row>
    <row r="193" spans="1:5" ht="12.75">
      <c r="A193" s="54" t="s">
        <v>15</v>
      </c>
      <c r="B193" s="55"/>
      <c r="C193" s="7">
        <f>SUM(C182:C192)</f>
        <v>0</v>
      </c>
      <c r="D193" s="7">
        <f>SUM(D182:D192)</f>
        <v>0</v>
      </c>
      <c r="E193" s="7">
        <f>SUM(E182:E192)</f>
        <v>6575</v>
      </c>
    </row>
    <row r="194" spans="1:5" ht="12.75" customHeight="1">
      <c r="A194" s="56" t="s">
        <v>11</v>
      </c>
      <c r="B194" s="57"/>
      <c r="C194" s="12">
        <f>C193/1000</f>
        <v>0</v>
      </c>
      <c r="D194" s="12">
        <f>D193/1000</f>
        <v>0</v>
      </c>
      <c r="E194" s="12">
        <f>E193/1000</f>
        <v>6.575</v>
      </c>
    </row>
    <row r="196" spans="1:5" ht="12.75">
      <c r="A196" s="51" t="s">
        <v>111</v>
      </c>
      <c r="B196" s="51"/>
      <c r="C196" s="51"/>
      <c r="D196" s="51"/>
      <c r="E196" s="51"/>
    </row>
    <row r="197" spans="1:5" ht="12.75">
      <c r="A197" s="52" t="s">
        <v>2</v>
      </c>
      <c r="B197" s="52"/>
      <c r="C197" s="24" t="s">
        <v>23</v>
      </c>
      <c r="D197" s="24" t="s">
        <v>4</v>
      </c>
      <c r="E197" s="24" t="s">
        <v>21</v>
      </c>
    </row>
    <row r="198" spans="1:5" ht="12.75">
      <c r="A198" s="26" t="s">
        <v>9</v>
      </c>
      <c r="B198" s="26" t="s">
        <v>12</v>
      </c>
      <c r="C198" s="17" t="s">
        <v>0</v>
      </c>
      <c r="D198" s="17" t="s">
        <v>120</v>
      </c>
      <c r="E198" s="17" t="s">
        <v>1</v>
      </c>
    </row>
    <row r="199" spans="1:5" ht="12.75">
      <c r="A199" s="58" t="s">
        <v>10</v>
      </c>
      <c r="B199" s="58"/>
      <c r="C199" s="11" t="s">
        <v>14</v>
      </c>
      <c r="D199" s="11" t="s">
        <v>14</v>
      </c>
      <c r="E199" s="11" t="s">
        <v>14</v>
      </c>
    </row>
    <row r="200" spans="1:5" ht="12.75">
      <c r="A200" s="36"/>
      <c r="B200" s="36"/>
      <c r="C200" s="34" t="s">
        <v>124</v>
      </c>
      <c r="D200" s="34" t="s">
        <v>124</v>
      </c>
      <c r="E200" s="34" t="s">
        <v>124</v>
      </c>
    </row>
    <row r="201" spans="1:5" ht="12.75">
      <c r="A201" s="28"/>
      <c r="B201" s="35" t="s">
        <v>106</v>
      </c>
      <c r="C201" s="18"/>
      <c r="D201" s="18"/>
      <c r="E201" s="18"/>
    </row>
    <row r="202" spans="1:5" ht="12.75">
      <c r="A202" s="28" t="s">
        <v>5</v>
      </c>
      <c r="B202" s="23" t="s">
        <v>31</v>
      </c>
      <c r="C202" s="20"/>
      <c r="D202" s="20"/>
      <c r="E202" s="20">
        <v>220</v>
      </c>
    </row>
    <row r="203" spans="1:5" ht="12.75">
      <c r="A203" s="28" t="s">
        <v>6</v>
      </c>
      <c r="B203" s="23" t="s">
        <v>107</v>
      </c>
      <c r="C203" s="20"/>
      <c r="D203" s="20"/>
      <c r="E203" s="20">
        <v>738</v>
      </c>
    </row>
    <row r="204" spans="1:5" ht="12.75">
      <c r="A204" s="28" t="s">
        <v>7</v>
      </c>
      <c r="B204" s="23" t="s">
        <v>20</v>
      </c>
      <c r="C204" s="20"/>
      <c r="D204" s="20"/>
      <c r="E204" s="20">
        <v>1958</v>
      </c>
    </row>
    <row r="205" spans="1:5" ht="12.75">
      <c r="A205" s="28" t="s">
        <v>8</v>
      </c>
      <c r="B205" s="23" t="s">
        <v>31</v>
      </c>
      <c r="C205" s="20"/>
      <c r="D205" s="20"/>
      <c r="E205" s="20">
        <v>75</v>
      </c>
    </row>
    <row r="206" spans="1:5" ht="12.75">
      <c r="A206" s="28" t="s">
        <v>18</v>
      </c>
      <c r="B206" s="23" t="s">
        <v>53</v>
      </c>
      <c r="C206" s="20">
        <v>7000</v>
      </c>
      <c r="D206" s="20"/>
      <c r="E206" s="20"/>
    </row>
    <row r="207" spans="1:5" ht="12.75">
      <c r="A207" s="28"/>
      <c r="B207" s="35" t="s">
        <v>108</v>
      </c>
      <c r="C207" s="20"/>
      <c r="D207" s="20"/>
      <c r="E207" s="20"/>
    </row>
    <row r="208" spans="1:5" ht="12.75">
      <c r="A208" s="28" t="s">
        <v>5</v>
      </c>
      <c r="B208" s="23" t="s">
        <v>109</v>
      </c>
      <c r="C208" s="20"/>
      <c r="D208" s="20"/>
      <c r="E208" s="20">
        <v>4255</v>
      </c>
    </row>
    <row r="209" spans="1:5" ht="12.75">
      <c r="A209" s="28" t="s">
        <v>6</v>
      </c>
      <c r="B209" s="23" t="s">
        <v>110</v>
      </c>
      <c r="C209" s="20"/>
      <c r="D209" s="20"/>
      <c r="E209" s="20">
        <v>148</v>
      </c>
    </row>
    <row r="210" spans="1:5" ht="12.75">
      <c r="A210" s="28" t="s">
        <v>7</v>
      </c>
      <c r="B210" s="23" t="s">
        <v>107</v>
      </c>
      <c r="C210" s="20"/>
      <c r="D210" s="20"/>
      <c r="E210" s="20">
        <v>684</v>
      </c>
    </row>
    <row r="211" spans="1:5" ht="12.75">
      <c r="A211" s="28"/>
      <c r="B211" s="23"/>
      <c r="C211" s="18"/>
      <c r="D211" s="18"/>
      <c r="E211" s="18"/>
    </row>
    <row r="212" spans="1:5" ht="12.75">
      <c r="A212" s="54" t="s">
        <v>15</v>
      </c>
      <c r="B212" s="55"/>
      <c r="C212" s="7">
        <f>SUM(C201:C211)</f>
        <v>7000</v>
      </c>
      <c r="D212" s="7">
        <f>SUM(D201:D211)</f>
        <v>0</v>
      </c>
      <c r="E212" s="7">
        <f>SUM(E201:E211)</f>
        <v>8078</v>
      </c>
    </row>
    <row r="213" spans="1:5" ht="12.75" customHeight="1">
      <c r="A213" s="56" t="s">
        <v>11</v>
      </c>
      <c r="B213" s="57"/>
      <c r="C213" s="12">
        <f>C212/1000</f>
        <v>7</v>
      </c>
      <c r="D213" s="12">
        <f>D212/1000</f>
        <v>0</v>
      </c>
      <c r="E213" s="12">
        <f>E212/1000</f>
        <v>8.078</v>
      </c>
    </row>
    <row r="215" spans="1:5" ht="12.75">
      <c r="A215" s="51" t="s">
        <v>128</v>
      </c>
      <c r="B215" s="51"/>
      <c r="C215" s="51"/>
      <c r="D215" s="51"/>
      <c r="E215" s="51"/>
    </row>
    <row r="216" spans="1:5" ht="12.75">
      <c r="A216" s="52" t="s">
        <v>2</v>
      </c>
      <c r="B216" s="52"/>
      <c r="C216" s="24" t="s">
        <v>23</v>
      </c>
      <c r="D216" s="24" t="s">
        <v>4</v>
      </c>
      <c r="E216" s="24" t="s">
        <v>21</v>
      </c>
    </row>
    <row r="217" spans="1:5" ht="12.75">
      <c r="A217" s="26" t="s">
        <v>9</v>
      </c>
      <c r="B217" s="26" t="s">
        <v>12</v>
      </c>
      <c r="C217" s="17" t="s">
        <v>0</v>
      </c>
      <c r="D217" s="17" t="s">
        <v>120</v>
      </c>
      <c r="E217" s="17" t="s">
        <v>1</v>
      </c>
    </row>
    <row r="218" spans="1:5" ht="12.75">
      <c r="A218" s="58" t="s">
        <v>10</v>
      </c>
      <c r="B218" s="58"/>
      <c r="C218" s="11" t="s">
        <v>14</v>
      </c>
      <c r="D218" s="11" t="s">
        <v>14</v>
      </c>
      <c r="E218" s="11" t="s">
        <v>14</v>
      </c>
    </row>
    <row r="219" spans="1:5" ht="12.75">
      <c r="A219" s="36"/>
      <c r="B219" s="36"/>
      <c r="C219" s="34" t="s">
        <v>124</v>
      </c>
      <c r="D219" s="34" t="s">
        <v>124</v>
      </c>
      <c r="E219" s="34" t="s">
        <v>124</v>
      </c>
    </row>
    <row r="220" spans="1:5" ht="12.75">
      <c r="A220" s="28"/>
      <c r="B220" s="35" t="s">
        <v>95</v>
      </c>
      <c r="C220" s="18"/>
      <c r="D220" s="18"/>
      <c r="E220" s="18"/>
    </row>
    <row r="221" spans="1:5" ht="12.75">
      <c r="A221" s="28" t="s">
        <v>5</v>
      </c>
      <c r="B221" s="23" t="s">
        <v>96</v>
      </c>
      <c r="C221" s="18"/>
      <c r="D221" s="18"/>
      <c r="E221" s="20">
        <v>267</v>
      </c>
    </row>
    <row r="222" spans="1:5" ht="12.75">
      <c r="A222" s="28" t="s">
        <v>6</v>
      </c>
      <c r="B222" s="23" t="s">
        <v>27</v>
      </c>
      <c r="C222" s="18"/>
      <c r="D222" s="18"/>
      <c r="E222" s="20">
        <v>672</v>
      </c>
    </row>
    <row r="223" spans="1:5" ht="12.75">
      <c r="A223" s="28" t="s">
        <v>7</v>
      </c>
      <c r="B223" s="23" t="s">
        <v>97</v>
      </c>
      <c r="C223" s="18"/>
      <c r="D223" s="18"/>
      <c r="E223" s="20">
        <v>278</v>
      </c>
    </row>
    <row r="224" spans="1:5" ht="12.75">
      <c r="A224" s="28" t="s">
        <v>8</v>
      </c>
      <c r="B224" s="23" t="s">
        <v>31</v>
      </c>
      <c r="C224" s="18"/>
      <c r="D224" s="18"/>
      <c r="E224" s="20">
        <v>75</v>
      </c>
    </row>
    <row r="225" spans="1:5" ht="12.75">
      <c r="A225" s="28"/>
      <c r="B225" s="23"/>
      <c r="C225" s="18"/>
      <c r="D225" s="18"/>
      <c r="E225" s="18"/>
    </row>
    <row r="226" spans="1:5" ht="12.75">
      <c r="A226" s="28"/>
      <c r="B226" s="35" t="s">
        <v>98</v>
      </c>
      <c r="C226" s="18"/>
      <c r="D226" s="18"/>
      <c r="E226" s="18"/>
    </row>
    <row r="227" spans="1:5" ht="12.75">
      <c r="A227" s="28" t="s">
        <v>5</v>
      </c>
      <c r="B227" s="23" t="s">
        <v>27</v>
      </c>
      <c r="C227" s="18"/>
      <c r="D227" s="18"/>
      <c r="E227" s="20">
        <v>790</v>
      </c>
    </row>
    <row r="228" spans="1:5" ht="12.75">
      <c r="A228" s="28"/>
      <c r="C228" s="20"/>
      <c r="D228" s="20"/>
      <c r="E228" s="20"/>
    </row>
    <row r="229" spans="1:5" ht="12.75">
      <c r="A229" s="28"/>
      <c r="B229" s="35" t="s">
        <v>99</v>
      </c>
      <c r="C229" s="18"/>
      <c r="D229" s="18"/>
      <c r="E229" s="18"/>
    </row>
    <row r="230" spans="1:5" ht="12.75">
      <c r="A230" s="28" t="s">
        <v>5</v>
      </c>
      <c r="B230" s="23" t="s">
        <v>76</v>
      </c>
      <c r="C230" s="18"/>
      <c r="D230" s="18"/>
      <c r="E230" s="20">
        <v>708</v>
      </c>
    </row>
    <row r="231" spans="1:5" ht="12.75">
      <c r="A231" s="28" t="s">
        <v>6</v>
      </c>
      <c r="B231" s="23" t="s">
        <v>31</v>
      </c>
      <c r="C231" s="18"/>
      <c r="D231" s="18"/>
      <c r="E231" s="20">
        <v>1403</v>
      </c>
    </row>
    <row r="232" spans="1:5" ht="12.75">
      <c r="A232" s="28" t="s">
        <v>7</v>
      </c>
      <c r="B232" s="23" t="s">
        <v>100</v>
      </c>
      <c r="C232" s="18"/>
      <c r="D232" s="18"/>
      <c r="E232" s="18">
        <v>163</v>
      </c>
    </row>
    <row r="233" spans="1:5" ht="12.75">
      <c r="A233" s="28" t="s">
        <v>8</v>
      </c>
      <c r="B233" s="23" t="s">
        <v>31</v>
      </c>
      <c r="C233" s="18"/>
      <c r="D233" s="18"/>
      <c r="E233" s="18">
        <v>2823</v>
      </c>
    </row>
    <row r="234" spans="1:5" ht="12.75">
      <c r="A234" s="48"/>
      <c r="B234" s="49"/>
      <c r="C234" s="18"/>
      <c r="D234" s="18"/>
      <c r="E234" s="18"/>
    </row>
    <row r="235" spans="1:5" ht="12.75">
      <c r="A235" s="48"/>
      <c r="B235" s="49"/>
      <c r="C235" s="18"/>
      <c r="D235" s="18"/>
      <c r="E235" s="18"/>
    </row>
    <row r="236" spans="1:5" ht="12.75">
      <c r="A236" s="54" t="s">
        <v>15</v>
      </c>
      <c r="B236" s="55"/>
      <c r="C236" s="7">
        <f>SUM(C220:C235)</f>
        <v>0</v>
      </c>
      <c r="D236" s="7">
        <f>SUM(D220:D235)</f>
        <v>0</v>
      </c>
      <c r="E236" s="7">
        <f>SUM(E220:E235)</f>
        <v>7179</v>
      </c>
    </row>
    <row r="237" spans="1:5" ht="12.75">
      <c r="A237" s="56" t="s">
        <v>11</v>
      </c>
      <c r="B237" s="57"/>
      <c r="C237" s="12">
        <f>C236/1000</f>
        <v>0</v>
      </c>
      <c r="D237" s="12">
        <f>D236/1000</f>
        <v>0</v>
      </c>
      <c r="E237" s="12">
        <f>E236/1000</f>
        <v>7.179</v>
      </c>
    </row>
    <row r="238" spans="1:5" ht="12.75">
      <c r="A238" s="44"/>
      <c r="B238" s="45"/>
      <c r="C238" s="12"/>
      <c r="D238" s="12"/>
      <c r="E238" s="12"/>
    </row>
    <row r="239" spans="1:5" ht="12.75">
      <c r="A239" s="51" t="s">
        <v>130</v>
      </c>
      <c r="B239" s="51"/>
      <c r="C239" s="51"/>
      <c r="D239" s="51"/>
      <c r="E239" s="51"/>
    </row>
    <row r="240" spans="1:5" ht="12.75">
      <c r="A240" s="52" t="s">
        <v>2</v>
      </c>
      <c r="B240" s="52"/>
      <c r="C240" s="24" t="s">
        <v>23</v>
      </c>
      <c r="D240" s="24" t="s">
        <v>4</v>
      </c>
      <c r="E240" s="24" t="s">
        <v>21</v>
      </c>
    </row>
    <row r="241" spans="1:5" ht="12.75">
      <c r="A241" s="26" t="s">
        <v>9</v>
      </c>
      <c r="B241" s="26" t="s">
        <v>12</v>
      </c>
      <c r="C241" s="17" t="s">
        <v>0</v>
      </c>
      <c r="D241" s="17" t="s">
        <v>120</v>
      </c>
      <c r="E241" s="17" t="s">
        <v>1</v>
      </c>
    </row>
    <row r="242" spans="1:5" ht="12.75">
      <c r="A242" s="58" t="s">
        <v>10</v>
      </c>
      <c r="B242" s="58"/>
      <c r="C242" s="11" t="s">
        <v>14</v>
      </c>
      <c r="D242" s="11" t="s">
        <v>14</v>
      </c>
      <c r="E242" s="11" t="s">
        <v>14</v>
      </c>
    </row>
    <row r="243" spans="1:5" ht="12.75">
      <c r="A243" s="36"/>
      <c r="B243" s="36"/>
      <c r="C243" s="34" t="s">
        <v>124</v>
      </c>
      <c r="D243" s="34" t="s">
        <v>124</v>
      </c>
      <c r="E243" s="34" t="s">
        <v>124</v>
      </c>
    </row>
    <row r="244" spans="1:5" ht="12.75">
      <c r="A244" s="28"/>
      <c r="B244" s="35" t="s">
        <v>101</v>
      </c>
      <c r="C244" s="18"/>
      <c r="D244" s="18"/>
      <c r="E244" s="18"/>
    </row>
    <row r="245" spans="1:5" ht="12.75">
      <c r="A245" s="28" t="s">
        <v>5</v>
      </c>
      <c r="B245" s="23" t="s">
        <v>31</v>
      </c>
      <c r="C245" s="18"/>
      <c r="D245" s="18"/>
      <c r="E245" s="18">
        <v>183</v>
      </c>
    </row>
    <row r="246" spans="1:5" ht="12.75">
      <c r="A246" s="28" t="s">
        <v>6</v>
      </c>
      <c r="B246" s="23" t="s">
        <v>31</v>
      </c>
      <c r="C246" s="18"/>
      <c r="D246" s="18"/>
      <c r="E246" s="18">
        <v>1052</v>
      </c>
    </row>
    <row r="247" spans="1:5" ht="12.75">
      <c r="A247" s="28" t="s">
        <v>7</v>
      </c>
      <c r="B247" s="23" t="s">
        <v>73</v>
      </c>
      <c r="C247" s="18"/>
      <c r="D247" s="18"/>
      <c r="E247" s="20">
        <v>719</v>
      </c>
    </row>
    <row r="248" spans="1:5" ht="12.75">
      <c r="A248" s="28"/>
      <c r="B248" s="35" t="s">
        <v>102</v>
      </c>
      <c r="C248" s="18"/>
      <c r="D248" s="18"/>
      <c r="E248" s="18"/>
    </row>
    <row r="249" spans="1:5" ht="12.75">
      <c r="A249" s="28" t="s">
        <v>5</v>
      </c>
      <c r="B249" s="23" t="s">
        <v>103</v>
      </c>
      <c r="C249" s="18"/>
      <c r="D249" s="18"/>
      <c r="E249" s="18">
        <v>300</v>
      </c>
    </row>
    <row r="250" spans="1:5" ht="12.75">
      <c r="A250" s="28" t="s">
        <v>6</v>
      </c>
      <c r="B250" s="23" t="s">
        <v>76</v>
      </c>
      <c r="C250" s="18"/>
      <c r="D250" s="18"/>
      <c r="E250" s="18">
        <v>781</v>
      </c>
    </row>
    <row r="251" spans="1:5" ht="12.75">
      <c r="A251" s="28" t="s">
        <v>7</v>
      </c>
      <c r="B251" s="23" t="s">
        <v>104</v>
      </c>
      <c r="C251" s="18"/>
      <c r="D251" s="18"/>
      <c r="E251" s="20">
        <v>87</v>
      </c>
    </row>
    <row r="252" spans="1:5" ht="12.75">
      <c r="A252" s="42" t="s">
        <v>8</v>
      </c>
      <c r="B252" s="43" t="s">
        <v>119</v>
      </c>
      <c r="C252" s="20"/>
      <c r="D252" s="20">
        <v>2000</v>
      </c>
      <c r="E252" s="20">
        <v>2000</v>
      </c>
    </row>
    <row r="253" spans="1:5" ht="12.75">
      <c r="A253" s="28"/>
      <c r="B253" s="35" t="s">
        <v>105</v>
      </c>
      <c r="C253" s="18"/>
      <c r="D253" s="18"/>
      <c r="E253" s="18"/>
    </row>
    <row r="254" spans="1:5" ht="12.75">
      <c r="A254" s="28" t="s">
        <v>5</v>
      </c>
      <c r="B254" s="23" t="s">
        <v>27</v>
      </c>
      <c r="C254" s="18"/>
      <c r="D254" s="18"/>
      <c r="E254" s="18">
        <v>1882</v>
      </c>
    </row>
    <row r="255" spans="1:5" ht="12.75">
      <c r="A255" s="28"/>
      <c r="B255" s="23"/>
      <c r="C255" s="18"/>
      <c r="D255" s="18"/>
      <c r="E255" s="18"/>
    </row>
    <row r="256" spans="1:5" ht="12.75">
      <c r="A256" s="54" t="s">
        <v>15</v>
      </c>
      <c r="B256" s="55"/>
      <c r="C256" s="7">
        <f>SUM(C244:C255)</f>
        <v>0</v>
      </c>
      <c r="D256" s="7">
        <f>SUM(D244:D255)</f>
        <v>2000</v>
      </c>
      <c r="E256" s="7">
        <f>SUM(E244:E255)</f>
        <v>7004</v>
      </c>
    </row>
    <row r="257" spans="1:5" ht="12.75" customHeight="1">
      <c r="A257" s="56" t="s">
        <v>11</v>
      </c>
      <c r="B257" s="57"/>
      <c r="C257" s="12">
        <f>C256/1000</f>
        <v>0</v>
      </c>
      <c r="D257" s="12">
        <f>D256/1000</f>
        <v>2</v>
      </c>
      <c r="E257" s="12">
        <f>E256/1000</f>
        <v>7.004</v>
      </c>
    </row>
    <row r="258" ht="13.5" thickBot="1"/>
    <row r="259" spans="1:5" ht="39" customHeight="1" thickBot="1">
      <c r="A259" s="61" t="s">
        <v>121</v>
      </c>
      <c r="B259" s="62"/>
      <c r="C259" s="41">
        <f>C257+C213+C194+C175+C159+C141+C122+C105+C88+C67+C48+C12+C237</f>
        <v>91.57300000000001</v>
      </c>
      <c r="D259" s="41">
        <f>D257+D213+D194+D175+D159+D141+D122+D105+D88+D67+D48+D12+D237</f>
        <v>2.734</v>
      </c>
      <c r="E259" s="41">
        <f>E257+E213+E194+E175+E159+E141+E122+E105+E88+E67+E48+E12+E237</f>
        <v>55.074</v>
      </c>
    </row>
  </sheetData>
  <sheetProtection/>
  <mergeCells count="67">
    <mergeCell ref="A51:B51"/>
    <mergeCell ref="A236:B236"/>
    <mergeCell ref="A69:E69"/>
    <mergeCell ref="A70:B70"/>
    <mergeCell ref="A259:B259"/>
    <mergeCell ref="A257:B257"/>
    <mergeCell ref="A104:B104"/>
    <mergeCell ref="A105:B105"/>
    <mergeCell ref="A87:B87"/>
    <mergeCell ref="A88:B88"/>
    <mergeCell ref="A143:E143"/>
    <mergeCell ref="A218:B218"/>
    <mergeCell ref="A164:B164"/>
    <mergeCell ref="A177:E177"/>
    <mergeCell ref="A66:B66"/>
    <mergeCell ref="A67:B67"/>
    <mergeCell ref="A178:B178"/>
    <mergeCell ref="A215:E215"/>
    <mergeCell ref="A216:B216"/>
    <mergeCell ref="A53:B53"/>
    <mergeCell ref="A239:E239"/>
    <mergeCell ref="A240:B240"/>
    <mergeCell ref="A212:B212"/>
    <mergeCell ref="A213:B213"/>
    <mergeCell ref="A174:B174"/>
    <mergeCell ref="A175:B175"/>
    <mergeCell ref="A256:B256"/>
    <mergeCell ref="A180:B180"/>
    <mergeCell ref="A196:E196"/>
    <mergeCell ref="A197:B197"/>
    <mergeCell ref="A199:B199"/>
    <mergeCell ref="A193:B193"/>
    <mergeCell ref="A194:B194"/>
    <mergeCell ref="A242:B242"/>
    <mergeCell ref="A237:B237"/>
    <mergeCell ref="A144:B144"/>
    <mergeCell ref="A146:B146"/>
    <mergeCell ref="A161:E161"/>
    <mergeCell ref="A158:B158"/>
    <mergeCell ref="A159:B159"/>
    <mergeCell ref="A162:B162"/>
    <mergeCell ref="A124:E124"/>
    <mergeCell ref="A125:B125"/>
    <mergeCell ref="A127:B127"/>
    <mergeCell ref="A122:B122"/>
    <mergeCell ref="A140:B140"/>
    <mergeCell ref="A141:B141"/>
    <mergeCell ref="A107:E107"/>
    <mergeCell ref="A108:B108"/>
    <mergeCell ref="A110:B110"/>
    <mergeCell ref="A121:B121"/>
    <mergeCell ref="A72:B72"/>
    <mergeCell ref="A90:E90"/>
    <mergeCell ref="A91:B91"/>
    <mergeCell ref="A93:B93"/>
    <mergeCell ref="A14:E14"/>
    <mergeCell ref="A15:B15"/>
    <mergeCell ref="A17:B17"/>
    <mergeCell ref="A50:E50"/>
    <mergeCell ref="A47:B47"/>
    <mergeCell ref="A48:B48"/>
    <mergeCell ref="A1:E1"/>
    <mergeCell ref="A2:E2"/>
    <mergeCell ref="A3:B3"/>
    <mergeCell ref="A5:B5"/>
    <mergeCell ref="A11:B11"/>
    <mergeCell ref="A12:B12"/>
  </mergeCells>
  <printOptions/>
  <pageMargins left="0.43" right="0.32" top="0.3" bottom="0.75" header="0.3" footer="0.3"/>
  <pageSetup horizontalDpi="600" verticalDpi="600" orientation="portrait" paperSize="9" r:id="rId1"/>
  <rowBreaks count="1" manualBreakCount="1">
    <brk id="17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V1" sqref="V1"/>
      <selection pane="bottomLeft" activeCell="A16" sqref="A16"/>
      <selection pane="bottomRight" activeCell="G13" sqref="G13"/>
    </sheetView>
  </sheetViews>
  <sheetFormatPr defaultColWidth="9.140625" defaultRowHeight="12.75"/>
  <cols>
    <col min="1" max="1" width="8.28125" style="0" customWidth="1"/>
    <col min="2" max="2" width="20.140625" style="0" customWidth="1"/>
    <col min="3" max="4" width="15.7109375" style="0" customWidth="1"/>
  </cols>
  <sheetData>
    <row r="1" spans="1:4" ht="36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127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4</v>
      </c>
    </row>
    <row r="5" spans="1:4" s="16" customFormat="1" ht="29.25" customHeight="1">
      <c r="A5" s="26" t="s">
        <v>9</v>
      </c>
      <c r="B5" s="26" t="s">
        <v>12</v>
      </c>
      <c r="C5" s="17" t="s">
        <v>0</v>
      </c>
      <c r="D5" s="17" t="s">
        <v>1</v>
      </c>
    </row>
    <row r="6" spans="1:4" s="15" customFormat="1" ht="12" customHeight="1">
      <c r="A6" s="59" t="s">
        <v>10</v>
      </c>
      <c r="B6" s="60"/>
      <c r="C6" s="10" t="s">
        <v>14</v>
      </c>
      <c r="D6" s="10" t="s">
        <v>14</v>
      </c>
    </row>
    <row r="7" spans="1:4" ht="12.75">
      <c r="A7" s="28"/>
      <c r="B7" s="35" t="s">
        <v>85</v>
      </c>
      <c r="C7" s="5"/>
      <c r="D7" s="5"/>
    </row>
    <row r="8" spans="1:4" ht="12.75">
      <c r="A8" s="28" t="s">
        <v>5</v>
      </c>
      <c r="B8" s="23" t="s">
        <v>86</v>
      </c>
      <c r="C8" s="5"/>
      <c r="D8" s="5">
        <v>100</v>
      </c>
    </row>
    <row r="9" spans="1:4" ht="12.75">
      <c r="A9" s="28" t="s">
        <v>6</v>
      </c>
      <c r="B9" s="23" t="s">
        <v>87</v>
      </c>
      <c r="C9" s="5"/>
      <c r="D9" s="5">
        <v>170</v>
      </c>
    </row>
    <row r="10" spans="1:4" ht="12.75">
      <c r="A10" s="28" t="s">
        <v>7</v>
      </c>
      <c r="B10" s="23" t="s">
        <v>27</v>
      </c>
      <c r="C10" s="5"/>
      <c r="D10" s="5">
        <v>602</v>
      </c>
    </row>
    <row r="11" spans="1:4" ht="12.75">
      <c r="A11" s="28"/>
      <c r="B11" s="23"/>
      <c r="C11" s="5"/>
      <c r="D11" s="5"/>
    </row>
    <row r="12" spans="1:4" ht="12.75">
      <c r="A12" s="8"/>
      <c r="B12" s="35" t="s">
        <v>88</v>
      </c>
      <c r="C12" s="8"/>
      <c r="D12" s="8"/>
    </row>
    <row r="13" spans="1:4" ht="12.75">
      <c r="A13" s="28" t="s">
        <v>5</v>
      </c>
      <c r="B13" s="23" t="s">
        <v>76</v>
      </c>
      <c r="C13" s="5"/>
      <c r="D13" s="5">
        <v>183</v>
      </c>
    </row>
    <row r="14" spans="1:4" ht="12.75">
      <c r="A14" s="28"/>
      <c r="B14" s="23"/>
      <c r="C14" s="5"/>
      <c r="D14" s="5"/>
    </row>
    <row r="15" spans="1:4" ht="12.75">
      <c r="A15" s="28"/>
      <c r="B15" s="23"/>
      <c r="C15" s="5"/>
      <c r="D15" s="5"/>
    </row>
    <row r="16" spans="1:4" ht="12.75">
      <c r="A16" s="28"/>
      <c r="B16" s="28"/>
      <c r="C16" s="5"/>
      <c r="D16" s="5"/>
    </row>
    <row r="17" spans="1:4" ht="12.75">
      <c r="A17" s="28"/>
      <c r="B17" s="28"/>
      <c r="C17" s="5"/>
      <c r="D17" s="5"/>
    </row>
    <row r="18" spans="1:4" ht="12.75">
      <c r="A18" s="28"/>
      <c r="B18" s="28"/>
      <c r="C18" s="5"/>
      <c r="D18" s="5"/>
    </row>
    <row r="19" spans="1:4" ht="12.75">
      <c r="A19" s="28"/>
      <c r="B19" s="28"/>
      <c r="C19" s="5"/>
      <c r="D19" s="5"/>
    </row>
    <row r="20" spans="1:4" ht="12.75">
      <c r="A20" s="28"/>
      <c r="B20" s="28"/>
      <c r="C20" s="5"/>
      <c r="D20" s="5"/>
    </row>
    <row r="21" spans="1:4" s="2" customFormat="1" ht="15.75" customHeight="1">
      <c r="A21" s="65" t="s">
        <v>15</v>
      </c>
      <c r="B21" s="65"/>
      <c r="C21" s="7">
        <f>SUM(C7:C20)</f>
        <v>0</v>
      </c>
      <c r="D21" s="7">
        <f>D8+D9+D10+D13</f>
        <v>1055</v>
      </c>
    </row>
    <row r="22" spans="1:4" s="2" customFormat="1" ht="18" customHeight="1">
      <c r="A22" s="66" t="s">
        <v>11</v>
      </c>
      <c r="B22" s="66"/>
      <c r="C22" s="5">
        <f>C21/1000</f>
        <v>0</v>
      </c>
      <c r="D22" s="5">
        <f>D21/1000</f>
        <v>1.055</v>
      </c>
    </row>
  </sheetData>
  <sheetProtection/>
  <mergeCells count="6">
    <mergeCell ref="A4:B4"/>
    <mergeCell ref="A21:B21"/>
    <mergeCell ref="A22:B22"/>
    <mergeCell ref="A1:D1"/>
    <mergeCell ref="A3:D3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A7" sqref="A7:IV7"/>
    </sheetView>
  </sheetViews>
  <sheetFormatPr defaultColWidth="9.140625" defaultRowHeight="12.75"/>
  <cols>
    <col min="1" max="1" width="6.7109375" style="0" customWidth="1"/>
    <col min="2" max="2" width="17.57421875" style="0" customWidth="1"/>
    <col min="3" max="4" width="15.7109375" style="0" customWidth="1"/>
  </cols>
  <sheetData>
    <row r="1" spans="1:4" ht="42.7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89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4</v>
      </c>
    </row>
    <row r="5" spans="1:4" s="16" customFormat="1" ht="28.5" customHeight="1">
      <c r="A5" s="26" t="s">
        <v>9</v>
      </c>
      <c r="B5" s="26" t="s">
        <v>12</v>
      </c>
      <c r="C5" s="17" t="s">
        <v>0</v>
      </c>
      <c r="D5" s="17" t="s">
        <v>1</v>
      </c>
    </row>
    <row r="6" spans="1:4" s="15" customFormat="1" ht="15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35" t="s">
        <v>90</v>
      </c>
      <c r="C7" s="18"/>
      <c r="D7" s="18"/>
    </row>
    <row r="8" spans="1:4" ht="12.75">
      <c r="A8" s="28" t="s">
        <v>5</v>
      </c>
      <c r="B8" s="23" t="s">
        <v>73</v>
      </c>
      <c r="C8" s="18"/>
      <c r="D8" s="18">
        <v>1532</v>
      </c>
    </row>
    <row r="9" spans="1:4" ht="12.75">
      <c r="A9" s="28" t="s">
        <v>6</v>
      </c>
      <c r="B9" s="23" t="s">
        <v>91</v>
      </c>
      <c r="C9" s="18"/>
      <c r="D9" s="18">
        <v>1683</v>
      </c>
    </row>
    <row r="10" spans="1:4" ht="12.75">
      <c r="A10" s="28" t="s">
        <v>7</v>
      </c>
      <c r="B10" s="23" t="s">
        <v>92</v>
      </c>
      <c r="C10" s="18"/>
      <c r="D10" s="18">
        <v>1271</v>
      </c>
    </row>
    <row r="11" spans="1:4" ht="12.75">
      <c r="A11" s="28"/>
      <c r="B11" s="35" t="s">
        <v>93</v>
      </c>
      <c r="C11" s="18"/>
      <c r="D11" s="18"/>
    </row>
    <row r="12" spans="1:4" ht="12.75">
      <c r="A12" s="28" t="s">
        <v>5</v>
      </c>
      <c r="B12" s="23" t="s">
        <v>94</v>
      </c>
      <c r="C12" s="18"/>
      <c r="D12" s="18">
        <v>458</v>
      </c>
    </row>
    <row r="13" spans="1:4" ht="12.75">
      <c r="A13" s="28" t="s">
        <v>6</v>
      </c>
      <c r="B13" s="23" t="s">
        <v>27</v>
      </c>
      <c r="C13" s="18"/>
      <c r="D13" s="18">
        <v>704</v>
      </c>
    </row>
    <row r="14" spans="1:4" ht="12.75">
      <c r="A14" s="28" t="s">
        <v>7</v>
      </c>
      <c r="B14" s="23" t="s">
        <v>91</v>
      </c>
      <c r="C14" s="18"/>
      <c r="D14" s="18">
        <v>386</v>
      </c>
    </row>
    <row r="15" spans="1:4" ht="12.75">
      <c r="A15" s="28" t="s">
        <v>8</v>
      </c>
      <c r="B15" s="23" t="s">
        <v>73</v>
      </c>
      <c r="C15" s="18"/>
      <c r="D15" s="18">
        <v>93</v>
      </c>
    </row>
    <row r="16" spans="1:4" ht="12.75">
      <c r="A16" s="28" t="s">
        <v>18</v>
      </c>
      <c r="B16" s="23" t="s">
        <v>73</v>
      </c>
      <c r="C16" s="18"/>
      <c r="D16" s="18">
        <v>448</v>
      </c>
    </row>
    <row r="17" spans="1:4" ht="12.75">
      <c r="A17" s="28"/>
      <c r="B17" s="28"/>
      <c r="C17" s="18"/>
      <c r="D17" s="18"/>
    </row>
    <row r="18" spans="1:4" ht="12.75">
      <c r="A18" s="28"/>
      <c r="B18" s="28"/>
      <c r="C18" s="18"/>
      <c r="D18" s="18"/>
    </row>
    <row r="19" spans="1:4" ht="12.75">
      <c r="A19" s="28"/>
      <c r="B19" s="28"/>
      <c r="C19" s="18"/>
      <c r="D19" s="18"/>
    </row>
    <row r="20" spans="1:4" s="2" customFormat="1" ht="15.75" customHeight="1">
      <c r="A20" s="65" t="s">
        <v>15</v>
      </c>
      <c r="B20" s="65"/>
      <c r="C20" s="7">
        <f>SUM(C7:C19)</f>
        <v>0</v>
      </c>
      <c r="D20" s="7">
        <f>D8+D9+D10+D12+D13+D14+D15+D16</f>
        <v>6575</v>
      </c>
    </row>
    <row r="21" spans="1:4" s="13" customFormat="1" ht="18" customHeight="1">
      <c r="A21" s="66" t="s">
        <v>11</v>
      </c>
      <c r="B21" s="66"/>
      <c r="C21" s="12">
        <f>C20/1000</f>
        <v>0</v>
      </c>
      <c r="D21" s="12">
        <f>D20/1000</f>
        <v>6.575</v>
      </c>
    </row>
  </sheetData>
  <sheetProtection/>
  <mergeCells count="6">
    <mergeCell ref="A4:B4"/>
    <mergeCell ref="A6:B6"/>
    <mergeCell ref="A20:B20"/>
    <mergeCell ref="A21:B21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K9" sqref="K9"/>
    </sheetView>
  </sheetViews>
  <sheetFormatPr defaultColWidth="9.140625" defaultRowHeight="12.75"/>
  <cols>
    <col min="1" max="1" width="5.7109375" style="0" customWidth="1"/>
    <col min="2" max="2" width="27.00390625" style="0" customWidth="1"/>
    <col min="3" max="4" width="15.7109375" style="0" customWidth="1"/>
  </cols>
  <sheetData>
    <row r="1" spans="1:4" ht="36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128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21</v>
      </c>
    </row>
    <row r="5" spans="1:4" s="16" customFormat="1" ht="33" customHeight="1">
      <c r="A5" s="26" t="s">
        <v>9</v>
      </c>
      <c r="B5" s="26" t="s">
        <v>12</v>
      </c>
      <c r="C5" s="32" t="s">
        <v>0</v>
      </c>
      <c r="D5" s="32" t="s">
        <v>1</v>
      </c>
    </row>
    <row r="6" spans="1:4" s="15" customFormat="1" ht="12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35" t="s">
        <v>95</v>
      </c>
      <c r="C7" s="18"/>
      <c r="D7" s="18"/>
    </row>
    <row r="8" spans="1:4" ht="12.75">
      <c r="A8" s="28" t="s">
        <v>5</v>
      </c>
      <c r="B8" s="23" t="s">
        <v>96</v>
      </c>
      <c r="C8" s="20"/>
      <c r="D8" s="20">
        <v>267</v>
      </c>
    </row>
    <row r="9" spans="1:7" ht="12.75" customHeight="1">
      <c r="A9" s="28" t="s">
        <v>6</v>
      </c>
      <c r="B9" s="23" t="s">
        <v>27</v>
      </c>
      <c r="C9" s="20"/>
      <c r="D9" s="20">
        <v>672</v>
      </c>
      <c r="E9" s="30"/>
      <c r="F9" s="30"/>
      <c r="G9" s="31"/>
    </row>
    <row r="10" spans="1:4" ht="12.75">
      <c r="A10" s="28" t="s">
        <v>7</v>
      </c>
      <c r="B10" s="23" t="s">
        <v>97</v>
      </c>
      <c r="C10" s="20"/>
      <c r="D10" s="20">
        <v>278</v>
      </c>
    </row>
    <row r="11" spans="1:4" ht="12.75">
      <c r="A11" s="28" t="s">
        <v>8</v>
      </c>
      <c r="B11" s="23" t="s">
        <v>31</v>
      </c>
      <c r="C11" s="20"/>
      <c r="D11" s="20">
        <v>75</v>
      </c>
    </row>
    <row r="12" spans="1:4" ht="12.75">
      <c r="A12" s="28"/>
      <c r="B12" s="23"/>
      <c r="C12" s="20"/>
      <c r="D12" s="20"/>
    </row>
    <row r="13" spans="1:4" ht="12.75">
      <c r="A13" s="28"/>
      <c r="B13" s="35" t="s">
        <v>98</v>
      </c>
      <c r="C13" s="20"/>
      <c r="D13" s="20"/>
    </row>
    <row r="14" spans="1:4" ht="12.75">
      <c r="A14" s="28" t="s">
        <v>5</v>
      </c>
      <c r="B14" s="23" t="s">
        <v>27</v>
      </c>
      <c r="C14" s="20"/>
      <c r="D14" s="20">
        <v>790</v>
      </c>
    </row>
    <row r="15" spans="1:4" ht="12.75">
      <c r="A15" s="28"/>
      <c r="B15" s="23"/>
      <c r="C15" s="20"/>
      <c r="D15" s="20"/>
    </row>
    <row r="16" spans="1:4" ht="12.75">
      <c r="A16" s="28"/>
      <c r="B16" s="35" t="s">
        <v>99</v>
      </c>
      <c r="C16" s="20"/>
      <c r="D16" s="20"/>
    </row>
    <row r="17" spans="1:4" ht="12.75">
      <c r="A17" s="28" t="s">
        <v>5</v>
      </c>
      <c r="B17" s="23" t="s">
        <v>76</v>
      </c>
      <c r="C17" s="20"/>
      <c r="D17" s="20">
        <v>708</v>
      </c>
    </row>
    <row r="18" spans="1:4" ht="12.75">
      <c r="A18" s="28" t="s">
        <v>6</v>
      </c>
      <c r="B18" s="23" t="s">
        <v>31</v>
      </c>
      <c r="C18" s="20"/>
      <c r="D18" s="20">
        <v>1403</v>
      </c>
    </row>
    <row r="19" spans="1:4" ht="12.75">
      <c r="A19" s="28" t="s">
        <v>7</v>
      </c>
      <c r="B19" s="23" t="s">
        <v>100</v>
      </c>
      <c r="C19" s="18"/>
      <c r="D19" s="18">
        <v>163</v>
      </c>
    </row>
    <row r="20" spans="1:4" ht="12.75">
      <c r="A20" s="28" t="s">
        <v>8</v>
      </c>
      <c r="B20" s="23" t="s">
        <v>31</v>
      </c>
      <c r="C20" s="18"/>
      <c r="D20" s="18">
        <v>2823</v>
      </c>
    </row>
    <row r="21" spans="1:4" ht="12.75">
      <c r="A21" s="28"/>
      <c r="B21" s="23"/>
      <c r="C21" s="18"/>
      <c r="D21" s="18"/>
    </row>
    <row r="22" spans="1:4" ht="12.75">
      <c r="A22" s="28"/>
      <c r="B22" s="23"/>
      <c r="C22" s="18"/>
      <c r="D22" s="18"/>
    </row>
    <row r="23" spans="1:4" ht="12.75">
      <c r="A23" s="28"/>
      <c r="B23" s="23"/>
      <c r="C23" s="18"/>
      <c r="D23" s="18"/>
    </row>
    <row r="24" spans="1:4" ht="12.75">
      <c r="A24" s="28"/>
      <c r="B24" s="23"/>
      <c r="C24" s="18"/>
      <c r="D24" s="18"/>
    </row>
    <row r="25" spans="1:4" s="2" customFormat="1" ht="15.75" customHeight="1">
      <c r="A25" s="65" t="s">
        <v>15</v>
      </c>
      <c r="B25" s="65"/>
      <c r="C25" s="7">
        <f>SUM(C7:C24)</f>
        <v>0</v>
      </c>
      <c r="D25" s="7">
        <f>D8+D9+D10+D11+D14+D17+D18+D19+D20</f>
        <v>7179</v>
      </c>
    </row>
    <row r="26" spans="1:4" s="13" customFormat="1" ht="26.25" customHeight="1">
      <c r="A26" s="66" t="s">
        <v>11</v>
      </c>
      <c r="B26" s="66"/>
      <c r="C26" s="12">
        <f>C25/1000</f>
        <v>0</v>
      </c>
      <c r="D26" s="12">
        <f>D25/1000</f>
        <v>7.179</v>
      </c>
    </row>
    <row r="27" ht="12.75">
      <c r="D27" s="3" t="s">
        <v>22</v>
      </c>
    </row>
  </sheetData>
  <sheetProtection/>
  <mergeCells count="6">
    <mergeCell ref="A1:D1"/>
    <mergeCell ref="A3:D3"/>
    <mergeCell ref="A6:B6"/>
    <mergeCell ref="A4:B4"/>
    <mergeCell ref="A26:B26"/>
    <mergeCell ref="A25:B25"/>
  </mergeCells>
  <printOptions/>
  <pageMargins left="0.57" right="0.18" top="0.44" bottom="0.1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7109375" style="0" customWidth="1"/>
    <col min="2" max="2" width="27.00390625" style="0" customWidth="1"/>
    <col min="3" max="4" width="15.7109375" style="0" customWidth="1"/>
  </cols>
  <sheetData>
    <row r="1" spans="1:4" ht="36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111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21</v>
      </c>
    </row>
    <row r="5" spans="1:4" s="16" customFormat="1" ht="33" customHeight="1">
      <c r="A5" s="26" t="s">
        <v>9</v>
      </c>
      <c r="B5" s="26" t="s">
        <v>12</v>
      </c>
      <c r="C5" s="32" t="s">
        <v>0</v>
      </c>
      <c r="D5" s="32" t="s">
        <v>1</v>
      </c>
    </row>
    <row r="6" spans="1:4" s="15" customFormat="1" ht="12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35" t="s">
        <v>106</v>
      </c>
      <c r="C7" s="18"/>
      <c r="D7" s="18"/>
    </row>
    <row r="8" spans="1:4" ht="12.75">
      <c r="A8" s="28" t="s">
        <v>5</v>
      </c>
      <c r="B8" s="23" t="s">
        <v>31</v>
      </c>
      <c r="C8" s="20"/>
      <c r="D8" s="20">
        <v>220</v>
      </c>
    </row>
    <row r="9" spans="1:7" ht="12.75" customHeight="1">
      <c r="A9" s="28" t="s">
        <v>6</v>
      </c>
      <c r="B9" s="23" t="s">
        <v>107</v>
      </c>
      <c r="C9" s="20"/>
      <c r="D9" s="20">
        <v>738</v>
      </c>
      <c r="E9" s="40"/>
      <c r="F9" s="40"/>
      <c r="G9" s="40"/>
    </row>
    <row r="10" spans="1:4" ht="12.75">
      <c r="A10" s="28" t="s">
        <v>7</v>
      </c>
      <c r="B10" s="23" t="s">
        <v>20</v>
      </c>
      <c r="C10" s="20"/>
      <c r="D10" s="20">
        <v>1958</v>
      </c>
    </row>
    <row r="11" spans="1:4" ht="12.75">
      <c r="A11" s="28" t="s">
        <v>8</v>
      </c>
      <c r="B11" s="23" t="s">
        <v>31</v>
      </c>
      <c r="C11" s="20"/>
      <c r="D11" s="20">
        <v>75</v>
      </c>
    </row>
    <row r="12" spans="1:4" ht="12.75">
      <c r="A12" s="28" t="s">
        <v>18</v>
      </c>
      <c r="B12" s="23" t="s">
        <v>53</v>
      </c>
      <c r="C12" s="20">
        <v>7000</v>
      </c>
      <c r="D12" s="20"/>
    </row>
    <row r="13" spans="1:4" ht="12.75">
      <c r="A13" s="28"/>
      <c r="B13" s="35" t="s">
        <v>108</v>
      </c>
      <c r="C13" s="20"/>
      <c r="D13" s="20"/>
    </row>
    <row r="14" spans="1:4" ht="12.75">
      <c r="A14" s="28" t="s">
        <v>5</v>
      </c>
      <c r="B14" s="23" t="s">
        <v>109</v>
      </c>
      <c r="C14" s="20"/>
      <c r="D14" s="20">
        <v>4255</v>
      </c>
    </row>
    <row r="15" spans="1:4" ht="12.75">
      <c r="A15" s="28" t="s">
        <v>6</v>
      </c>
      <c r="B15" s="23" t="s">
        <v>110</v>
      </c>
      <c r="C15" s="20"/>
      <c r="D15" s="20">
        <v>148</v>
      </c>
    </row>
    <row r="16" spans="1:4" ht="12.75">
      <c r="A16" s="28" t="s">
        <v>7</v>
      </c>
      <c r="B16" s="23" t="s">
        <v>107</v>
      </c>
      <c r="C16" s="20"/>
      <c r="D16" s="20">
        <v>684</v>
      </c>
    </row>
    <row r="17" spans="1:4" ht="12.75">
      <c r="A17" s="28"/>
      <c r="B17" s="23"/>
      <c r="C17" s="18"/>
      <c r="D17" s="18"/>
    </row>
    <row r="18" spans="1:4" ht="12.75">
      <c r="A18" s="28"/>
      <c r="B18" s="23"/>
      <c r="C18" s="18"/>
      <c r="D18" s="18"/>
    </row>
    <row r="19" spans="1:4" ht="12.75">
      <c r="A19" s="28"/>
      <c r="B19" s="23"/>
      <c r="C19" s="18"/>
      <c r="D19" s="18"/>
    </row>
    <row r="20" spans="1:4" ht="12.75">
      <c r="A20" s="28"/>
      <c r="B20" s="23"/>
      <c r="C20" s="18"/>
      <c r="D20" s="18"/>
    </row>
    <row r="21" spans="1:4" ht="12.75">
      <c r="A21" s="28"/>
      <c r="B21" s="23"/>
      <c r="C21" s="18"/>
      <c r="D21" s="18"/>
    </row>
    <row r="22" spans="1:4" ht="12.75">
      <c r="A22" s="28"/>
      <c r="B22" s="23"/>
      <c r="C22" s="18"/>
      <c r="D22" s="18"/>
    </row>
    <row r="23" spans="1:4" s="2" customFormat="1" ht="15.75" customHeight="1">
      <c r="A23" s="65" t="s">
        <v>15</v>
      </c>
      <c r="B23" s="65"/>
      <c r="C23" s="7">
        <f>SUM(C7:C22)</f>
        <v>7000</v>
      </c>
      <c r="D23" s="7">
        <f>D8+D9+D10+D11+D14+D15+D16</f>
        <v>8078</v>
      </c>
    </row>
    <row r="24" spans="1:4" s="13" customFormat="1" ht="26.25" customHeight="1">
      <c r="A24" s="66" t="s">
        <v>11</v>
      </c>
      <c r="B24" s="66"/>
      <c r="C24" s="12">
        <f>C23/1000</f>
        <v>7</v>
      </c>
      <c r="D24" s="12">
        <f>D23/1000</f>
        <v>8.078</v>
      </c>
    </row>
    <row r="25" ht="12.75">
      <c r="D25" s="3" t="s">
        <v>22</v>
      </c>
    </row>
    <row r="35" ht="12.75">
      <c r="B35" s="1"/>
    </row>
  </sheetData>
  <sheetProtection/>
  <mergeCells count="6">
    <mergeCell ref="A1:D1"/>
    <mergeCell ref="A3:D3"/>
    <mergeCell ref="A4:B4"/>
    <mergeCell ref="A6:B6"/>
    <mergeCell ref="A23:B23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N5" sqref="N5"/>
    </sheetView>
  </sheetViews>
  <sheetFormatPr defaultColWidth="9.140625" defaultRowHeight="12.75"/>
  <cols>
    <col min="1" max="1" width="6.421875" style="0" customWidth="1"/>
    <col min="2" max="2" width="23.7109375" style="0" customWidth="1"/>
    <col min="3" max="4" width="15.7109375" style="0" customWidth="1"/>
  </cols>
  <sheetData>
    <row r="1" spans="1:4" ht="29.2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129</v>
      </c>
      <c r="B3" s="64"/>
      <c r="C3" s="64"/>
      <c r="D3" s="64"/>
    </row>
    <row r="4" spans="1:4" s="16" customFormat="1" ht="29.25" customHeight="1">
      <c r="A4" s="52" t="s">
        <v>2</v>
      </c>
      <c r="B4" s="52"/>
      <c r="C4" s="24" t="s">
        <v>3</v>
      </c>
      <c r="D4" s="24" t="s">
        <v>4</v>
      </c>
    </row>
    <row r="5" spans="1:4" s="16" customFormat="1" ht="27" customHeight="1">
      <c r="A5" s="26" t="s">
        <v>9</v>
      </c>
      <c r="B5" s="26" t="s">
        <v>12</v>
      </c>
      <c r="C5" s="17" t="s">
        <v>0</v>
      </c>
      <c r="D5" s="17" t="s">
        <v>1</v>
      </c>
    </row>
    <row r="6" spans="1:4" s="15" customFormat="1" ht="18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35" t="s">
        <v>101</v>
      </c>
      <c r="C7" s="18"/>
      <c r="D7" s="18"/>
    </row>
    <row r="8" spans="1:4" ht="12.75">
      <c r="A8" s="28" t="s">
        <v>5</v>
      </c>
      <c r="B8" s="23" t="s">
        <v>31</v>
      </c>
      <c r="C8" s="18"/>
      <c r="D8" s="18">
        <v>183</v>
      </c>
    </row>
    <row r="9" spans="1:4" ht="12.75">
      <c r="A9" s="28" t="s">
        <v>6</v>
      </c>
      <c r="B9" s="23" t="s">
        <v>31</v>
      </c>
      <c r="C9" s="18"/>
      <c r="D9" s="18">
        <v>1052</v>
      </c>
    </row>
    <row r="10" spans="1:4" ht="12.75">
      <c r="A10" s="28" t="s">
        <v>7</v>
      </c>
      <c r="B10" s="23" t="s">
        <v>73</v>
      </c>
      <c r="C10" s="18"/>
      <c r="D10" s="20">
        <v>719</v>
      </c>
    </row>
    <row r="11" spans="1:4" ht="12.75">
      <c r="A11" s="28"/>
      <c r="B11" s="35" t="s">
        <v>102</v>
      </c>
      <c r="C11" s="18"/>
      <c r="D11" s="18"/>
    </row>
    <row r="12" spans="1:4" ht="12.75">
      <c r="A12" s="28" t="s">
        <v>5</v>
      </c>
      <c r="B12" s="23" t="s">
        <v>103</v>
      </c>
      <c r="C12" s="18"/>
      <c r="D12" s="18">
        <v>300</v>
      </c>
    </row>
    <row r="13" spans="1:4" ht="12.75">
      <c r="A13" s="28" t="s">
        <v>6</v>
      </c>
      <c r="B13" s="23" t="s">
        <v>76</v>
      </c>
      <c r="C13" s="18"/>
      <c r="D13" s="18">
        <v>781</v>
      </c>
    </row>
    <row r="14" spans="1:4" ht="12.75">
      <c r="A14" s="28" t="s">
        <v>7</v>
      </c>
      <c r="B14" s="23" t="s">
        <v>104</v>
      </c>
      <c r="C14" s="18"/>
      <c r="D14" s="20">
        <v>87</v>
      </c>
    </row>
    <row r="15" spans="1:4" ht="12.75">
      <c r="A15" s="42" t="s">
        <v>8</v>
      </c>
      <c r="B15" s="43" t="s">
        <v>119</v>
      </c>
      <c r="C15" s="20"/>
      <c r="D15" s="20">
        <v>2000</v>
      </c>
    </row>
    <row r="16" spans="1:4" ht="12.75">
      <c r="A16" s="28"/>
      <c r="B16" s="35" t="s">
        <v>105</v>
      </c>
      <c r="C16" s="18"/>
      <c r="D16" s="18"/>
    </row>
    <row r="17" spans="1:4" ht="12.75">
      <c r="A17" s="28" t="s">
        <v>5</v>
      </c>
      <c r="B17" s="23" t="s">
        <v>27</v>
      </c>
      <c r="C17" s="18"/>
      <c r="D17" s="18">
        <v>1882</v>
      </c>
    </row>
    <row r="18" spans="1:4" ht="12.75">
      <c r="A18" s="28"/>
      <c r="B18" s="23"/>
      <c r="C18" s="18"/>
      <c r="D18" s="18"/>
    </row>
    <row r="19" spans="1:4" ht="12.75">
      <c r="A19" s="28"/>
      <c r="B19" s="23"/>
      <c r="C19" s="18"/>
      <c r="D19" s="18"/>
    </row>
    <row r="20" spans="1:4" ht="12.75">
      <c r="A20" s="28"/>
      <c r="B20" s="23"/>
      <c r="C20" s="18"/>
      <c r="D20" s="18"/>
    </row>
    <row r="21" spans="1:4" s="2" customFormat="1" ht="15.75" customHeight="1">
      <c r="A21" s="65" t="s">
        <v>15</v>
      </c>
      <c r="B21" s="65"/>
      <c r="C21" s="7">
        <f>SUM(C7:C20)</f>
        <v>0</v>
      </c>
      <c r="D21" s="7">
        <f>D8+D9+D10+D12+D13+D14+D17</f>
        <v>5004</v>
      </c>
    </row>
    <row r="22" spans="1:4" s="2" customFormat="1" ht="30.75" customHeight="1">
      <c r="A22" s="66" t="s">
        <v>11</v>
      </c>
      <c r="B22" s="66"/>
      <c r="C22" s="12">
        <f>C21/1000</f>
        <v>0</v>
      </c>
      <c r="D22" s="12">
        <f>D21/1000</f>
        <v>5.004</v>
      </c>
    </row>
  </sheetData>
  <sheetProtection/>
  <mergeCells count="6">
    <mergeCell ref="A1:D1"/>
    <mergeCell ref="A3:D3"/>
    <mergeCell ref="A22:B22"/>
    <mergeCell ref="A4:B4"/>
    <mergeCell ref="A6:B6"/>
    <mergeCell ref="A21:B21"/>
  </mergeCells>
  <printOptions/>
  <pageMargins left="0.5118110236220472" right="0.2362204724409449" top="0.7480314960629921" bottom="0.7480314960629921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2" sqref="A22"/>
      <selection pane="bottomRight" activeCell="C16" sqref="C16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26.7109375" style="0" customWidth="1"/>
    <col min="4" max="4" width="29.421875" style="0" customWidth="1"/>
  </cols>
  <sheetData>
    <row r="1" spans="1:4" ht="35.2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26</v>
      </c>
      <c r="B3" s="64"/>
      <c r="C3" s="64"/>
      <c r="D3" s="64"/>
    </row>
    <row r="4" spans="1:4" s="4" customFormat="1" ht="18" customHeight="1">
      <c r="A4" s="52" t="s">
        <v>2</v>
      </c>
      <c r="B4" s="52"/>
      <c r="C4" s="24" t="s">
        <v>23</v>
      </c>
      <c r="D4" s="24" t="s">
        <v>4</v>
      </c>
    </row>
    <row r="5" spans="1:4" s="4" customFormat="1" ht="31.5" customHeight="1">
      <c r="A5" s="25" t="s">
        <v>9</v>
      </c>
      <c r="B5" s="26" t="s">
        <v>12</v>
      </c>
      <c r="C5" s="17" t="s">
        <v>0</v>
      </c>
      <c r="D5" s="17" t="s">
        <v>1</v>
      </c>
    </row>
    <row r="6" spans="1:4" s="4" customFormat="1" ht="16.5" customHeight="1">
      <c r="A6" s="53" t="s">
        <v>13</v>
      </c>
      <c r="B6" s="53"/>
      <c r="C6" s="11" t="s">
        <v>14</v>
      </c>
      <c r="D6" s="11" t="s">
        <v>14</v>
      </c>
    </row>
    <row r="7" spans="1:4" ht="12.75">
      <c r="A7" s="28" t="s">
        <v>5</v>
      </c>
      <c r="B7" s="23" t="s">
        <v>27</v>
      </c>
      <c r="C7" s="18"/>
      <c r="D7" s="20">
        <v>1000</v>
      </c>
    </row>
    <row r="8" spans="1:4" ht="33.75">
      <c r="A8" s="28" t="s">
        <v>6</v>
      </c>
      <c r="B8" s="29" t="s">
        <v>28</v>
      </c>
      <c r="C8" s="18"/>
      <c r="D8" s="20">
        <v>200</v>
      </c>
    </row>
    <row r="9" spans="1:4" ht="12.75">
      <c r="A9" s="28" t="s">
        <v>7</v>
      </c>
      <c r="B9" s="23" t="s">
        <v>20</v>
      </c>
      <c r="C9" s="18"/>
      <c r="D9" s="20">
        <v>640</v>
      </c>
    </row>
    <row r="10" spans="1:4" ht="12.75">
      <c r="A10" s="28"/>
      <c r="B10" s="23"/>
      <c r="C10" s="18"/>
      <c r="D10" s="20"/>
    </row>
    <row r="11" spans="1:4" ht="12.75">
      <c r="A11" s="28"/>
      <c r="B11" s="23"/>
      <c r="C11" s="18"/>
      <c r="D11" s="20"/>
    </row>
    <row r="12" spans="1:4" ht="12" customHeight="1">
      <c r="A12" s="28"/>
      <c r="B12" s="23"/>
      <c r="C12" s="18"/>
      <c r="D12" s="19"/>
    </row>
    <row r="13" spans="1:4" s="3" customFormat="1" ht="12.75">
      <c r="A13" s="28"/>
      <c r="B13" s="23"/>
      <c r="C13" s="18"/>
      <c r="D13" s="18"/>
    </row>
    <row r="14" spans="1:4" ht="14.25" customHeight="1">
      <c r="A14" s="28"/>
      <c r="B14" s="23"/>
      <c r="C14" s="19"/>
      <c r="D14" s="19"/>
    </row>
    <row r="15" spans="1:4" ht="14.25" customHeight="1">
      <c r="A15" s="28"/>
      <c r="B15" s="23"/>
      <c r="C15" s="19"/>
      <c r="D15" s="19"/>
    </row>
    <row r="16" spans="1:4" ht="12.75">
      <c r="A16" s="65" t="s">
        <v>15</v>
      </c>
      <c r="B16" s="65"/>
      <c r="C16" s="7">
        <f>SUM(C7:C15)</f>
        <v>0</v>
      </c>
      <c r="D16" s="7">
        <f>SUM(D7:D15)</f>
        <v>1840</v>
      </c>
    </row>
    <row r="17" spans="1:4" s="14" customFormat="1" ht="19.5" customHeight="1">
      <c r="A17" s="66" t="s">
        <v>11</v>
      </c>
      <c r="B17" s="66"/>
      <c r="C17" s="33">
        <f>C16/1000</f>
        <v>0</v>
      </c>
      <c r="D17" s="33">
        <f>D16/1000</f>
        <v>1.84</v>
      </c>
    </row>
  </sheetData>
  <sheetProtection/>
  <mergeCells count="6">
    <mergeCell ref="A4:B4"/>
    <mergeCell ref="A1:D1"/>
    <mergeCell ref="A3:D3"/>
    <mergeCell ref="A16:B16"/>
    <mergeCell ref="A6:B6"/>
    <mergeCell ref="A17:B17"/>
  </mergeCells>
  <printOptions/>
  <pageMargins left="0.79" right="0.1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7"/>
  <sheetViews>
    <sheetView view="pageBreakPreview" zoomScaleSheetLayoutView="100" workbookViewId="0" topLeftCell="A1">
      <pane xSplit="1" ySplit="5" topLeftCell="B9" activePane="bottomRight" state="frozen"/>
      <selection pane="topLeft" activeCell="A1" sqref="A1"/>
      <selection pane="topRight" activeCell="R1" sqref="R1"/>
      <selection pane="bottomLeft" activeCell="A20" sqref="A20"/>
      <selection pane="bottomRight" activeCell="E1" sqref="E1:E16384"/>
    </sheetView>
  </sheetViews>
  <sheetFormatPr defaultColWidth="9.140625" defaultRowHeight="12.75"/>
  <cols>
    <col min="1" max="1" width="6.00390625" style="0" customWidth="1"/>
    <col min="2" max="2" width="21.57421875" style="0" customWidth="1"/>
    <col min="3" max="3" width="22.140625" style="0" customWidth="1"/>
    <col min="4" max="4" width="19.8515625" style="0" customWidth="1"/>
  </cols>
  <sheetData>
    <row r="1" spans="1:4" ht="38.2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29</v>
      </c>
      <c r="B3" s="64"/>
      <c r="C3" s="64"/>
      <c r="D3" s="64"/>
    </row>
    <row r="4" spans="1:4" s="4" customFormat="1" ht="18" customHeight="1">
      <c r="A4" s="52" t="s">
        <v>2</v>
      </c>
      <c r="B4" s="52"/>
      <c r="C4" s="24" t="s">
        <v>3</v>
      </c>
      <c r="D4" s="35" t="s">
        <v>4</v>
      </c>
    </row>
    <row r="5" spans="1:4" s="4" customFormat="1" ht="30.75" customHeight="1">
      <c r="A5" s="25" t="s">
        <v>9</v>
      </c>
      <c r="B5" s="26" t="s">
        <v>12</v>
      </c>
      <c r="C5" s="17" t="s">
        <v>0</v>
      </c>
      <c r="D5" s="17" t="s">
        <v>1</v>
      </c>
    </row>
    <row r="6" spans="1:4" s="15" customFormat="1" ht="16.5" customHeight="1">
      <c r="A6" s="53" t="s">
        <v>13</v>
      </c>
      <c r="B6" s="53"/>
      <c r="C6" s="10" t="s">
        <v>14</v>
      </c>
      <c r="D6" s="10" t="s">
        <v>14</v>
      </c>
    </row>
    <row r="7" spans="1:4" s="21" customFormat="1" ht="13.5" customHeight="1">
      <c r="A7" s="27"/>
      <c r="B7" s="27"/>
      <c r="C7" s="36" t="s">
        <v>56</v>
      </c>
      <c r="D7" s="36" t="s">
        <v>56</v>
      </c>
    </row>
    <row r="8" spans="1:4" ht="12.75">
      <c r="A8" s="28" t="s">
        <v>5</v>
      </c>
      <c r="B8" s="23" t="s">
        <v>30</v>
      </c>
      <c r="C8" s="18">
        <v>13800</v>
      </c>
      <c r="D8" s="18"/>
    </row>
    <row r="9" spans="1:4" ht="12.75">
      <c r="A9" s="28" t="s">
        <v>6</v>
      </c>
      <c r="B9" s="23" t="s">
        <v>31</v>
      </c>
      <c r="C9" s="20">
        <v>4675</v>
      </c>
      <c r="D9" s="18"/>
    </row>
    <row r="10" spans="1:4" ht="12.75">
      <c r="A10" s="28" t="s">
        <v>7</v>
      </c>
      <c r="B10" s="23" t="s">
        <v>31</v>
      </c>
      <c r="C10" s="18"/>
      <c r="D10" s="18">
        <v>185</v>
      </c>
    </row>
    <row r="11" spans="1:4" ht="12.75">
      <c r="A11" s="28" t="s">
        <v>8</v>
      </c>
      <c r="B11" s="23" t="s">
        <v>31</v>
      </c>
      <c r="C11" s="18">
        <v>3780</v>
      </c>
      <c r="D11" s="18"/>
    </row>
    <row r="12" spans="1:4" ht="12.75">
      <c r="A12" s="28" t="s">
        <v>18</v>
      </c>
      <c r="B12" s="23" t="s">
        <v>31</v>
      </c>
      <c r="C12" s="18"/>
      <c r="D12" s="18">
        <v>120</v>
      </c>
    </row>
    <row r="13" spans="1:4" ht="12.75">
      <c r="A13" s="28" t="s">
        <v>19</v>
      </c>
      <c r="B13" s="23" t="s">
        <v>31</v>
      </c>
      <c r="C13" s="18"/>
      <c r="D13" s="18">
        <v>555</v>
      </c>
    </row>
    <row r="14" spans="1:4" ht="12.75">
      <c r="A14" s="28" t="s">
        <v>32</v>
      </c>
      <c r="B14" s="23" t="s">
        <v>31</v>
      </c>
      <c r="C14" s="18"/>
      <c r="D14" s="18">
        <v>286</v>
      </c>
    </row>
    <row r="15" spans="1:4" ht="12.75">
      <c r="A15" s="28" t="s">
        <v>33</v>
      </c>
      <c r="B15" s="28" t="s">
        <v>27</v>
      </c>
      <c r="C15" s="18">
        <v>2617</v>
      </c>
      <c r="D15" s="18"/>
    </row>
    <row r="16" spans="1:4" ht="12.75">
      <c r="A16" s="28" t="s">
        <v>34</v>
      </c>
      <c r="B16" s="23" t="s">
        <v>31</v>
      </c>
      <c r="C16" s="18">
        <v>2480</v>
      </c>
      <c r="D16" s="18"/>
    </row>
    <row r="17" spans="1:4" ht="12.75">
      <c r="A17" s="28" t="s">
        <v>35</v>
      </c>
      <c r="B17" s="28" t="s">
        <v>27</v>
      </c>
      <c r="C17" s="18"/>
      <c r="D17" s="18">
        <v>142</v>
      </c>
    </row>
    <row r="18" spans="1:4" ht="12.75">
      <c r="A18" s="28" t="s">
        <v>36</v>
      </c>
      <c r="B18" s="23" t="s">
        <v>31</v>
      </c>
      <c r="C18" s="18">
        <v>2177</v>
      </c>
      <c r="D18" s="18"/>
    </row>
    <row r="19" spans="1:4" ht="12.75">
      <c r="A19" s="28" t="s">
        <v>37</v>
      </c>
      <c r="B19" s="23" t="s">
        <v>31</v>
      </c>
      <c r="C19" s="18"/>
      <c r="D19" s="18">
        <v>965</v>
      </c>
    </row>
    <row r="20" spans="1:4" ht="12.75">
      <c r="A20" s="28" t="s">
        <v>38</v>
      </c>
      <c r="B20" s="23" t="s">
        <v>31</v>
      </c>
      <c r="C20" s="18"/>
      <c r="D20" s="18">
        <v>140</v>
      </c>
    </row>
    <row r="21" spans="1:4" ht="12.75">
      <c r="A21" s="28" t="s">
        <v>39</v>
      </c>
      <c r="B21" s="28" t="s">
        <v>27</v>
      </c>
      <c r="C21" s="18">
        <v>1892</v>
      </c>
      <c r="D21" s="18"/>
    </row>
    <row r="22" spans="1:4" ht="12.75">
      <c r="A22" s="28" t="s">
        <v>40</v>
      </c>
      <c r="B22" s="23" t="s">
        <v>31</v>
      </c>
      <c r="C22" s="18">
        <v>1020</v>
      </c>
      <c r="D22" s="18"/>
    </row>
    <row r="23" spans="1:4" ht="12.75">
      <c r="A23" s="28" t="s">
        <v>41</v>
      </c>
      <c r="B23" s="23" t="s">
        <v>31</v>
      </c>
      <c r="C23" s="18"/>
      <c r="D23" s="18">
        <v>165</v>
      </c>
    </row>
    <row r="24" spans="1:4" ht="12.75">
      <c r="A24" s="28" t="s">
        <v>42</v>
      </c>
      <c r="B24" s="23" t="s">
        <v>31</v>
      </c>
      <c r="C24" s="18">
        <v>3194</v>
      </c>
      <c r="D24" s="18"/>
    </row>
    <row r="25" spans="1:4" ht="12.75">
      <c r="A25" s="28" t="s">
        <v>43</v>
      </c>
      <c r="B25" s="23" t="s">
        <v>31</v>
      </c>
      <c r="C25" s="18"/>
      <c r="D25" s="18">
        <v>155</v>
      </c>
    </row>
    <row r="26" spans="1:4" ht="12.75">
      <c r="A26" s="28" t="s">
        <v>44</v>
      </c>
      <c r="B26" s="23" t="s">
        <v>31</v>
      </c>
      <c r="C26" s="18"/>
      <c r="D26" s="18">
        <v>590</v>
      </c>
    </row>
    <row r="27" spans="1:4" ht="12.75">
      <c r="A27" s="28" t="s">
        <v>45</v>
      </c>
      <c r="B27" s="23" t="s">
        <v>31</v>
      </c>
      <c r="C27" s="18"/>
      <c r="D27" s="18">
        <v>185</v>
      </c>
    </row>
    <row r="28" spans="1:4" ht="12.75">
      <c r="A28" s="28" t="s">
        <v>46</v>
      </c>
      <c r="B28" s="23" t="s">
        <v>31</v>
      </c>
      <c r="C28" s="18"/>
      <c r="D28" s="18">
        <v>80</v>
      </c>
    </row>
    <row r="29" spans="1:4" ht="12.75">
      <c r="A29" s="28" t="s">
        <v>47</v>
      </c>
      <c r="B29" s="23" t="s">
        <v>31</v>
      </c>
      <c r="C29" s="18"/>
      <c r="D29" s="18">
        <v>20</v>
      </c>
    </row>
    <row r="30" spans="1:4" ht="12.75">
      <c r="A30" s="28" t="s">
        <v>48</v>
      </c>
      <c r="B30" s="23" t="s">
        <v>31</v>
      </c>
      <c r="C30" s="18">
        <v>1541</v>
      </c>
      <c r="D30" s="18"/>
    </row>
    <row r="31" spans="1:4" ht="12.75">
      <c r="A31" s="28" t="s">
        <v>49</v>
      </c>
      <c r="B31" s="28" t="s">
        <v>27</v>
      </c>
      <c r="C31" s="18"/>
      <c r="D31" s="18">
        <v>408</v>
      </c>
    </row>
    <row r="32" spans="1:4" ht="12.75">
      <c r="A32" s="28" t="s">
        <v>50</v>
      </c>
      <c r="B32" s="23" t="s">
        <v>31</v>
      </c>
      <c r="C32" s="18"/>
      <c r="D32" s="18">
        <v>372</v>
      </c>
    </row>
    <row r="33" spans="1:4" ht="12.75">
      <c r="A33" s="28" t="s">
        <v>51</v>
      </c>
      <c r="B33" s="23" t="s">
        <v>52</v>
      </c>
      <c r="C33" s="18"/>
      <c r="D33" s="18">
        <v>219</v>
      </c>
    </row>
    <row r="34" spans="1:4" ht="12.75">
      <c r="A34" s="28"/>
      <c r="B34" s="23" t="s">
        <v>53</v>
      </c>
      <c r="C34" s="18">
        <v>15000</v>
      </c>
      <c r="D34" s="18"/>
    </row>
    <row r="35" spans="1:4" ht="12.75">
      <c r="A35" s="28"/>
      <c r="B35" s="28"/>
      <c r="C35" s="18"/>
      <c r="D35" s="18"/>
    </row>
    <row r="36" spans="1:4" s="2" customFormat="1" ht="15.75" customHeight="1">
      <c r="A36" s="65" t="s">
        <v>15</v>
      </c>
      <c r="B36" s="65"/>
      <c r="C36" s="7">
        <f>SUM(C8:C35)</f>
        <v>52176</v>
      </c>
      <c r="D36" s="7">
        <f>SUM(D8:D35)</f>
        <v>4587</v>
      </c>
    </row>
    <row r="37" spans="1:4" s="13" customFormat="1" ht="27" customHeight="1">
      <c r="A37" s="66" t="s">
        <v>11</v>
      </c>
      <c r="B37" s="66"/>
      <c r="C37" s="12">
        <f>C36/1000</f>
        <v>52.176</v>
      </c>
      <c r="D37" s="12">
        <f>D36/1000</f>
        <v>4.587</v>
      </c>
    </row>
  </sheetData>
  <sheetProtection/>
  <mergeCells count="6">
    <mergeCell ref="A4:B4"/>
    <mergeCell ref="A37:B37"/>
    <mergeCell ref="A6:B6"/>
    <mergeCell ref="A36:B36"/>
    <mergeCell ref="A1:D1"/>
    <mergeCell ref="A3:D3"/>
  </mergeCells>
  <printOptions/>
  <pageMargins left="0.25" right="0.18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R1" sqref="R1"/>
      <selection pane="bottomLeft" activeCell="A23" sqref="A23"/>
      <selection pane="bottomRight" activeCell="B10" sqref="B10"/>
    </sheetView>
  </sheetViews>
  <sheetFormatPr defaultColWidth="9.140625" defaultRowHeight="12.75"/>
  <cols>
    <col min="1" max="1" width="9.28125" style="0" customWidth="1"/>
    <col min="2" max="2" width="18.57421875" style="0" customWidth="1"/>
    <col min="3" max="3" width="19.140625" style="0" customWidth="1"/>
    <col min="4" max="4" width="21.7109375" style="0" customWidth="1"/>
  </cols>
  <sheetData>
    <row r="1" spans="1:4" ht="32.2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 customHeight="1">
      <c r="A3" s="64" t="s">
        <v>54</v>
      </c>
      <c r="B3" s="64"/>
      <c r="C3" s="64"/>
      <c r="D3" s="64"/>
    </row>
    <row r="4" spans="1:4" s="4" customFormat="1" ht="16.5" customHeight="1">
      <c r="A4" s="52" t="s">
        <v>2</v>
      </c>
      <c r="B4" s="52"/>
      <c r="C4" s="24" t="s">
        <v>3</v>
      </c>
      <c r="D4" s="24" t="s">
        <v>4</v>
      </c>
    </row>
    <row r="5" spans="1:4" s="4" customFormat="1" ht="24" customHeight="1">
      <c r="A5" s="25" t="s">
        <v>9</v>
      </c>
      <c r="B5" s="26" t="s">
        <v>16</v>
      </c>
      <c r="C5" s="17" t="s">
        <v>0</v>
      </c>
      <c r="D5" s="17" t="s">
        <v>1</v>
      </c>
    </row>
    <row r="6" spans="1:4" s="15" customFormat="1" ht="16.5" customHeight="1">
      <c r="A6" s="53" t="s">
        <v>13</v>
      </c>
      <c r="B6" s="53"/>
      <c r="C6" s="10" t="s">
        <v>14</v>
      </c>
      <c r="D6" s="10" t="s">
        <v>14</v>
      </c>
    </row>
    <row r="7" spans="1:4" ht="12.75">
      <c r="A7" s="28" t="s">
        <v>5</v>
      </c>
      <c r="B7" s="23" t="s">
        <v>55</v>
      </c>
      <c r="C7" s="18"/>
      <c r="D7" s="18">
        <v>290</v>
      </c>
    </row>
    <row r="8" spans="1:4" ht="12.75">
      <c r="A8" s="28" t="s">
        <v>6</v>
      </c>
      <c r="B8" s="23"/>
      <c r="C8" s="18"/>
      <c r="D8" s="18">
        <v>250</v>
      </c>
    </row>
    <row r="9" spans="1:4" ht="22.5">
      <c r="A9" s="28" t="s">
        <v>7</v>
      </c>
      <c r="B9" s="29" t="s">
        <v>57</v>
      </c>
      <c r="C9" s="18">
        <v>525</v>
      </c>
      <c r="D9" s="18"/>
    </row>
    <row r="10" spans="1:4" ht="12.75">
      <c r="A10" s="28" t="s">
        <v>8</v>
      </c>
      <c r="B10" s="23"/>
      <c r="C10" s="18">
        <v>680</v>
      </c>
      <c r="D10" s="18"/>
    </row>
    <row r="11" spans="1:4" ht="12.75">
      <c r="A11" s="28" t="s">
        <v>18</v>
      </c>
      <c r="B11" s="23" t="s">
        <v>31</v>
      </c>
      <c r="C11" s="18">
        <v>1400</v>
      </c>
      <c r="D11" s="18"/>
    </row>
    <row r="12" spans="1:4" ht="12.75">
      <c r="A12" s="28" t="s">
        <v>19</v>
      </c>
      <c r="B12" s="23" t="s">
        <v>31</v>
      </c>
      <c r="C12" s="18">
        <v>1330</v>
      </c>
      <c r="D12" s="18"/>
    </row>
    <row r="13" spans="1:4" ht="12.75">
      <c r="A13" s="28" t="s">
        <v>112</v>
      </c>
      <c r="B13" s="23" t="s">
        <v>31</v>
      </c>
      <c r="C13" s="18">
        <v>1313</v>
      </c>
      <c r="D13" s="18"/>
    </row>
    <row r="14" spans="1:4" ht="12.75">
      <c r="A14" s="28" t="s">
        <v>113</v>
      </c>
      <c r="B14" s="23" t="s">
        <v>31</v>
      </c>
      <c r="C14" s="18"/>
      <c r="D14" s="18">
        <v>165</v>
      </c>
    </row>
    <row r="15" spans="1:4" ht="12.75">
      <c r="A15" s="28" t="s">
        <v>114</v>
      </c>
      <c r="B15" s="23" t="s">
        <v>31</v>
      </c>
      <c r="C15" s="18">
        <v>825</v>
      </c>
      <c r="D15" s="18"/>
    </row>
    <row r="16" spans="1:4" ht="12.75">
      <c r="A16" s="28"/>
      <c r="B16" s="23"/>
      <c r="C16" s="18"/>
      <c r="D16" s="18"/>
    </row>
    <row r="17" spans="1:4" ht="12.75">
      <c r="A17" s="28"/>
      <c r="B17" s="23"/>
      <c r="C17" s="18"/>
      <c r="D17" s="18"/>
    </row>
    <row r="18" spans="1:4" ht="12.75">
      <c r="A18" s="28"/>
      <c r="B18" s="23"/>
      <c r="C18" s="18"/>
      <c r="D18" s="18"/>
    </row>
    <row r="19" spans="1:4" ht="12.75">
      <c r="A19" s="28"/>
      <c r="B19" s="28"/>
      <c r="C19" s="18"/>
      <c r="D19" s="18"/>
    </row>
    <row r="20" spans="1:4" s="2" customFormat="1" ht="15.75" customHeight="1">
      <c r="A20" s="65" t="s">
        <v>15</v>
      </c>
      <c r="B20" s="65"/>
      <c r="C20" s="7">
        <f>C10+C11+C12+C13+C15</f>
        <v>5548</v>
      </c>
      <c r="D20" s="7">
        <f>D7+D8+D14</f>
        <v>705</v>
      </c>
    </row>
    <row r="21" spans="1:4" s="13" customFormat="1" ht="23.25" customHeight="1">
      <c r="A21" s="66" t="s">
        <v>11</v>
      </c>
      <c r="B21" s="66"/>
      <c r="C21" s="12">
        <f>C20/1000</f>
        <v>5.548</v>
      </c>
      <c r="D21" s="12">
        <f>D20/1000</f>
        <v>0.705</v>
      </c>
    </row>
  </sheetData>
  <sheetProtection/>
  <mergeCells count="6">
    <mergeCell ref="A21:B21"/>
    <mergeCell ref="A1:D1"/>
    <mergeCell ref="A3:D3"/>
    <mergeCell ref="A4:B4"/>
    <mergeCell ref="A6:B6"/>
    <mergeCell ref="A20:B20"/>
  </mergeCells>
  <printOptions horizontalCentered="1"/>
  <pageMargins left="0.4330708661417323" right="4.3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:E16384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3" width="18.57421875" style="0" customWidth="1"/>
    <col min="4" max="4" width="19.57421875" style="0" customWidth="1"/>
  </cols>
  <sheetData>
    <row r="1" spans="1:4" ht="33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58</v>
      </c>
      <c r="B3" s="64"/>
      <c r="C3" s="64"/>
      <c r="D3" s="64"/>
    </row>
    <row r="4" spans="1:4" s="4" customFormat="1" ht="15.75" customHeight="1">
      <c r="A4" s="52" t="s">
        <v>2</v>
      </c>
      <c r="B4" s="52"/>
      <c r="C4" s="24" t="s">
        <v>3</v>
      </c>
      <c r="D4" s="24" t="s">
        <v>4</v>
      </c>
    </row>
    <row r="5" spans="1:4" s="4" customFormat="1" ht="31.5" customHeight="1">
      <c r="A5" s="25" t="s">
        <v>9</v>
      </c>
      <c r="B5" s="26" t="s">
        <v>16</v>
      </c>
      <c r="C5" s="17" t="s">
        <v>0</v>
      </c>
      <c r="D5" s="17" t="s">
        <v>1</v>
      </c>
    </row>
    <row r="6" spans="1:4" s="15" customFormat="1" ht="16.5" customHeight="1">
      <c r="A6" s="53" t="s">
        <v>13</v>
      </c>
      <c r="B6" s="53"/>
      <c r="C6" s="10" t="s">
        <v>14</v>
      </c>
      <c r="D6" s="10" t="s">
        <v>14</v>
      </c>
    </row>
    <row r="7" spans="1:4" ht="12.75">
      <c r="A7" s="28" t="s">
        <v>5</v>
      </c>
      <c r="B7" s="23" t="s">
        <v>59</v>
      </c>
      <c r="C7" s="18"/>
      <c r="D7" s="18">
        <v>734</v>
      </c>
    </row>
    <row r="8" spans="1:4" ht="12.75">
      <c r="A8" s="28" t="s">
        <v>6</v>
      </c>
      <c r="B8" s="23"/>
      <c r="C8" s="18"/>
      <c r="D8" s="18">
        <v>783</v>
      </c>
    </row>
    <row r="9" spans="1:4" ht="12.75">
      <c r="A9" s="28" t="s">
        <v>7</v>
      </c>
      <c r="B9" s="23" t="s">
        <v>60</v>
      </c>
      <c r="C9" s="18">
        <v>1300</v>
      </c>
      <c r="D9" s="18"/>
    </row>
    <row r="10" spans="1:4" ht="12.75">
      <c r="A10" s="28" t="s">
        <v>8</v>
      </c>
      <c r="B10" s="23" t="s">
        <v>61</v>
      </c>
      <c r="C10" s="18"/>
      <c r="D10" s="18">
        <v>256</v>
      </c>
    </row>
    <row r="11" spans="1:4" ht="12.75">
      <c r="A11" s="28" t="s">
        <v>18</v>
      </c>
      <c r="B11" s="23" t="s">
        <v>61</v>
      </c>
      <c r="C11" s="18"/>
      <c r="D11" s="18">
        <v>351</v>
      </c>
    </row>
    <row r="12" spans="1:4" ht="12.75">
      <c r="A12" s="28" t="s">
        <v>19</v>
      </c>
      <c r="B12" s="23" t="s">
        <v>60</v>
      </c>
      <c r="C12" s="18"/>
      <c r="D12" s="18">
        <v>558</v>
      </c>
    </row>
    <row r="13" spans="1:4" ht="12.75">
      <c r="A13" s="28" t="s">
        <v>32</v>
      </c>
      <c r="B13" s="23" t="s">
        <v>62</v>
      </c>
      <c r="C13" s="18"/>
      <c r="D13" s="18">
        <v>264</v>
      </c>
    </row>
    <row r="14" spans="1:4" ht="12.75">
      <c r="A14" s="28" t="s">
        <v>33</v>
      </c>
      <c r="B14" s="23" t="s">
        <v>63</v>
      </c>
      <c r="C14" s="18">
        <v>1354</v>
      </c>
      <c r="D14" s="18"/>
    </row>
    <row r="15" spans="1:4" ht="12.75">
      <c r="A15" s="28" t="s">
        <v>34</v>
      </c>
      <c r="B15" s="23" t="s">
        <v>60</v>
      </c>
      <c r="C15" s="18">
        <v>783</v>
      </c>
      <c r="D15" s="18"/>
    </row>
    <row r="16" spans="1:4" ht="12.75">
      <c r="A16" s="28" t="s">
        <v>35</v>
      </c>
      <c r="B16" s="23" t="s">
        <v>60</v>
      </c>
      <c r="C16" s="18">
        <v>2720</v>
      </c>
      <c r="D16" s="8"/>
    </row>
    <row r="17" spans="1:6" ht="12.75">
      <c r="A17" s="28" t="s">
        <v>115</v>
      </c>
      <c r="B17" s="23" t="s">
        <v>116</v>
      </c>
      <c r="C17" s="18">
        <v>10187</v>
      </c>
      <c r="D17" s="18"/>
      <c r="F17" s="3"/>
    </row>
    <row r="18" spans="1:6" ht="12.75">
      <c r="A18" s="28"/>
      <c r="B18" s="18"/>
      <c r="C18" s="18"/>
      <c r="D18" s="18"/>
      <c r="F18" s="3"/>
    </row>
    <row r="19" spans="1:6" ht="12.75">
      <c r="A19" s="28"/>
      <c r="B19" s="23"/>
      <c r="C19" s="18"/>
      <c r="D19" s="18"/>
      <c r="F19" s="3"/>
    </row>
    <row r="20" spans="1:6" ht="12.75">
      <c r="A20" s="28"/>
      <c r="B20" s="23"/>
      <c r="C20" s="18"/>
      <c r="D20" s="18"/>
      <c r="F20" s="3"/>
    </row>
    <row r="21" spans="1:6" ht="12.75">
      <c r="A21" s="28"/>
      <c r="B21" s="23"/>
      <c r="C21" s="18"/>
      <c r="D21" s="18"/>
      <c r="F21" s="3"/>
    </row>
    <row r="22" spans="1:4" ht="12.75">
      <c r="A22" s="8"/>
      <c r="B22" s="8"/>
      <c r="C22" s="19"/>
      <c r="D22" s="19"/>
    </row>
    <row r="23" spans="1:4" s="2" customFormat="1" ht="15.75" customHeight="1">
      <c r="A23" s="65" t="s">
        <v>15</v>
      </c>
      <c r="B23" s="65"/>
      <c r="C23" s="7">
        <f>SUM(C7:C22)</f>
        <v>16344</v>
      </c>
      <c r="D23" s="7">
        <f>SUM(D7:D22)</f>
        <v>2946</v>
      </c>
    </row>
    <row r="24" spans="1:4" s="13" customFormat="1" ht="24.75" customHeight="1">
      <c r="A24" s="66" t="s">
        <v>11</v>
      </c>
      <c r="B24" s="66"/>
      <c r="C24" s="12">
        <f>C23/1000</f>
        <v>16.344</v>
      </c>
      <c r="D24" s="12">
        <f>D23/1000</f>
        <v>2.946</v>
      </c>
    </row>
  </sheetData>
  <sheetProtection/>
  <mergeCells count="6">
    <mergeCell ref="A4:B4"/>
    <mergeCell ref="A6:B6"/>
    <mergeCell ref="A24:B24"/>
    <mergeCell ref="A23:B23"/>
    <mergeCell ref="A1:D1"/>
    <mergeCell ref="A3:D3"/>
  </mergeCells>
  <printOptions/>
  <pageMargins left="0.87" right="0.1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A7" sqref="A7:IV7"/>
    </sheetView>
  </sheetViews>
  <sheetFormatPr defaultColWidth="9.140625" defaultRowHeight="12.75"/>
  <cols>
    <col min="1" max="1" width="5.8515625" style="0" customWidth="1"/>
    <col min="2" max="2" width="22.140625" style="0" customWidth="1"/>
    <col min="3" max="3" width="18.8515625" style="0" customWidth="1"/>
    <col min="4" max="4" width="15.7109375" style="0" customWidth="1"/>
  </cols>
  <sheetData>
    <row r="1" spans="1:4" ht="36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64</v>
      </c>
      <c r="B3" s="64"/>
      <c r="C3" s="64"/>
      <c r="D3" s="64"/>
    </row>
    <row r="4" spans="1:4" s="4" customFormat="1" ht="15" customHeight="1">
      <c r="A4" s="52" t="s">
        <v>2</v>
      </c>
      <c r="B4" s="52"/>
      <c r="C4" s="24" t="s">
        <v>3</v>
      </c>
      <c r="D4" s="24" t="s">
        <v>24</v>
      </c>
    </row>
    <row r="5" spans="1:4" s="4" customFormat="1" ht="27" customHeight="1">
      <c r="A5" s="25" t="s">
        <v>9</v>
      </c>
      <c r="B5" s="26" t="s">
        <v>12</v>
      </c>
      <c r="C5" s="17" t="s">
        <v>0</v>
      </c>
      <c r="D5" s="17" t="s">
        <v>1</v>
      </c>
    </row>
    <row r="6" spans="1:4" s="15" customFormat="1" ht="16.5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 t="s">
        <v>5</v>
      </c>
      <c r="B7" s="23" t="s">
        <v>65</v>
      </c>
      <c r="C7" s="5">
        <v>1133</v>
      </c>
      <c r="D7" s="5"/>
    </row>
    <row r="8" spans="1:4" ht="12.75">
      <c r="A8" s="28" t="s">
        <v>6</v>
      </c>
      <c r="B8" s="23" t="s">
        <v>66</v>
      </c>
      <c r="C8" s="5"/>
      <c r="D8" s="5">
        <v>305</v>
      </c>
    </row>
    <row r="9" spans="1:4" ht="12.75">
      <c r="A9" s="28" t="s">
        <v>7</v>
      </c>
      <c r="B9" s="23"/>
      <c r="C9" s="5"/>
      <c r="D9" s="6">
        <v>507</v>
      </c>
    </row>
    <row r="10" spans="1:4" ht="12.75">
      <c r="A10" s="28" t="s">
        <v>8</v>
      </c>
      <c r="B10" s="23" t="s">
        <v>65</v>
      </c>
      <c r="C10" s="5">
        <v>1000</v>
      </c>
      <c r="D10" s="5"/>
    </row>
    <row r="11" spans="1:4" ht="12.75">
      <c r="A11" s="28" t="s">
        <v>18</v>
      </c>
      <c r="B11" s="23" t="s">
        <v>65</v>
      </c>
      <c r="C11" s="5"/>
      <c r="D11" s="5">
        <v>384</v>
      </c>
    </row>
    <row r="12" spans="1:4" ht="22.5">
      <c r="A12" s="28" t="s">
        <v>19</v>
      </c>
      <c r="B12" s="29" t="s">
        <v>67</v>
      </c>
      <c r="C12" s="5">
        <v>1047</v>
      </c>
      <c r="D12" s="5"/>
    </row>
    <row r="13" spans="1:4" ht="12.75">
      <c r="A13" s="28" t="s">
        <v>32</v>
      </c>
      <c r="B13" s="23" t="s">
        <v>117</v>
      </c>
      <c r="C13" s="5"/>
      <c r="D13" s="5">
        <v>854</v>
      </c>
    </row>
    <row r="14" spans="1:4" ht="12.75">
      <c r="A14" s="28"/>
      <c r="B14" s="28"/>
      <c r="C14" s="5"/>
      <c r="D14" s="5"/>
    </row>
    <row r="15" spans="1:4" ht="12.75">
      <c r="A15" s="28"/>
      <c r="B15" s="28"/>
      <c r="C15" s="5"/>
      <c r="D15" s="5"/>
    </row>
    <row r="16" spans="1:4" ht="12.75">
      <c r="A16" s="28"/>
      <c r="B16" s="28"/>
      <c r="C16" s="5"/>
      <c r="D16" s="5"/>
    </row>
    <row r="17" spans="1:4" ht="12.75">
      <c r="A17" s="28"/>
      <c r="B17" s="28"/>
      <c r="C17" s="5"/>
      <c r="D17" s="5"/>
    </row>
    <row r="18" spans="1:4" ht="12.75">
      <c r="A18" s="28"/>
      <c r="B18" s="28"/>
      <c r="C18" s="5"/>
      <c r="D18" s="5"/>
    </row>
    <row r="19" spans="1:4" ht="12.75">
      <c r="A19" s="28"/>
      <c r="B19" s="28"/>
      <c r="C19" s="5"/>
      <c r="D19" s="5"/>
    </row>
    <row r="20" spans="1:4" s="2" customFormat="1" ht="15.75" customHeight="1">
      <c r="A20" s="65" t="s">
        <v>17</v>
      </c>
      <c r="B20" s="65"/>
      <c r="C20" s="7">
        <f>SUM(C7:C19)</f>
        <v>3180</v>
      </c>
      <c r="D20" s="7">
        <f>SUM(D7:D19)</f>
        <v>2050</v>
      </c>
    </row>
    <row r="21" spans="1:4" s="13" customFormat="1" ht="19.5" customHeight="1">
      <c r="A21" s="66" t="s">
        <v>11</v>
      </c>
      <c r="B21" s="66"/>
      <c r="C21" s="12">
        <f>C20/1000</f>
        <v>3.18</v>
      </c>
      <c r="D21" s="12">
        <f>D20/1000</f>
        <v>2.05</v>
      </c>
    </row>
  </sheetData>
  <sheetProtection/>
  <mergeCells count="6">
    <mergeCell ref="A21:B21"/>
    <mergeCell ref="A20:B20"/>
    <mergeCell ref="A4:B4"/>
    <mergeCell ref="A6:B6"/>
    <mergeCell ref="A3:D3"/>
    <mergeCell ref="A1:D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O1" sqref="O1"/>
      <selection pane="bottomLeft" activeCell="A26" sqref="A26"/>
      <selection pane="bottomRight" activeCell="A7" sqref="A7:IV7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26.28125" style="0" customWidth="1"/>
    <col min="4" max="4" width="21.00390625" style="0" customWidth="1"/>
  </cols>
  <sheetData>
    <row r="1" spans="1:4" ht="35.2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69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4</v>
      </c>
    </row>
    <row r="5" spans="1:4" s="16" customFormat="1" ht="33.75" customHeight="1">
      <c r="A5" s="26" t="s">
        <v>9</v>
      </c>
      <c r="B5" s="26" t="s">
        <v>12</v>
      </c>
      <c r="C5" s="17" t="s">
        <v>0</v>
      </c>
      <c r="D5" s="17" t="s">
        <v>1</v>
      </c>
    </row>
    <row r="6" spans="1:4" s="15" customFormat="1" ht="13.5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23"/>
      <c r="C7" s="37" t="s">
        <v>68</v>
      </c>
      <c r="D7" s="18"/>
    </row>
    <row r="8" spans="1:4" ht="12.75">
      <c r="A8" s="28" t="s">
        <v>5</v>
      </c>
      <c r="B8" s="23" t="s">
        <v>65</v>
      </c>
      <c r="C8" s="18"/>
      <c r="D8" s="18">
        <v>226</v>
      </c>
    </row>
    <row r="9" spans="1:4" ht="12.75">
      <c r="A9" s="28"/>
      <c r="B9" s="23"/>
      <c r="C9" s="38" t="s">
        <v>70</v>
      </c>
      <c r="D9" s="18"/>
    </row>
    <row r="10" spans="1:4" ht="12.75">
      <c r="A10" s="28" t="s">
        <v>5</v>
      </c>
      <c r="B10" s="23" t="s">
        <v>71</v>
      </c>
      <c r="C10" s="18"/>
      <c r="D10" s="18">
        <v>3065</v>
      </c>
    </row>
    <row r="11" spans="1:4" ht="12.75">
      <c r="A11" s="28" t="s">
        <v>6</v>
      </c>
      <c r="B11" s="23" t="s">
        <v>72</v>
      </c>
      <c r="C11" s="18"/>
      <c r="D11" s="18">
        <v>605</v>
      </c>
    </row>
    <row r="12" spans="1:4" ht="12.75">
      <c r="A12" s="28" t="s">
        <v>7</v>
      </c>
      <c r="B12" s="23" t="s">
        <v>72</v>
      </c>
      <c r="C12" s="18"/>
      <c r="D12" s="18">
        <v>175</v>
      </c>
    </row>
    <row r="13" spans="1:4" ht="12.75">
      <c r="A13" s="28" t="s">
        <v>8</v>
      </c>
      <c r="B13" s="23" t="s">
        <v>73</v>
      </c>
      <c r="C13" s="18"/>
      <c r="D13" s="18">
        <v>367</v>
      </c>
    </row>
    <row r="14" spans="1:4" ht="12.75">
      <c r="A14" s="28" t="s">
        <v>18</v>
      </c>
      <c r="B14" s="23" t="s">
        <v>74</v>
      </c>
      <c r="C14" s="18"/>
      <c r="D14" s="18">
        <v>850</v>
      </c>
    </row>
    <row r="15" spans="1:4" ht="12.75">
      <c r="A15" s="28"/>
      <c r="B15" s="28"/>
      <c r="C15" s="18"/>
      <c r="D15" s="18"/>
    </row>
    <row r="16" spans="1:4" ht="12.75">
      <c r="A16" s="28"/>
      <c r="B16" s="28"/>
      <c r="C16" s="18"/>
      <c r="D16" s="18"/>
    </row>
    <row r="17" spans="1:4" ht="12.75">
      <c r="A17" s="28"/>
      <c r="B17" s="28"/>
      <c r="C17" s="18"/>
      <c r="D17" s="18"/>
    </row>
    <row r="18" spans="1:4" ht="12.75">
      <c r="A18" s="28"/>
      <c r="B18" s="28"/>
      <c r="C18" s="18"/>
      <c r="D18" s="18"/>
    </row>
    <row r="19" spans="1:4" s="2" customFormat="1" ht="15.75" customHeight="1">
      <c r="A19" s="65" t="s">
        <v>15</v>
      </c>
      <c r="B19" s="65"/>
      <c r="C19" s="7">
        <f>SUM(C7:C18)</f>
        <v>0</v>
      </c>
      <c r="D19" s="7">
        <f>D8+D10+D11+D12+D13+D14</f>
        <v>5288</v>
      </c>
    </row>
    <row r="20" spans="1:4" s="13" customFormat="1" ht="18" customHeight="1">
      <c r="A20" s="66" t="s">
        <v>11</v>
      </c>
      <c r="B20" s="66"/>
      <c r="C20" s="12">
        <f>C19/1000</f>
        <v>0</v>
      </c>
      <c r="D20" s="12">
        <f>D19/1000</f>
        <v>5.288</v>
      </c>
    </row>
  </sheetData>
  <sheetProtection/>
  <mergeCells count="6">
    <mergeCell ref="A1:D1"/>
    <mergeCell ref="A3:D3"/>
    <mergeCell ref="A20:B20"/>
    <mergeCell ref="A4:B4"/>
    <mergeCell ref="A6:B6"/>
    <mergeCell ref="A19:B19"/>
  </mergeCells>
  <printOptions/>
  <pageMargins left="0.5" right="0.35" top="0.71" bottom="0.7480314960629921" header="0.31496062992125984" footer="0.31496062992125984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S1" sqref="S1"/>
      <selection pane="bottomLeft" activeCell="A20" sqref="A20"/>
      <selection pane="bottomRight" activeCell="G20" sqref="G20:G21"/>
    </sheetView>
  </sheetViews>
  <sheetFormatPr defaultColWidth="9.140625" defaultRowHeight="12.75"/>
  <cols>
    <col min="1" max="1" width="8.140625" style="0" customWidth="1"/>
    <col min="2" max="2" width="27.7109375" style="0" customWidth="1"/>
    <col min="3" max="4" width="15.7109375" style="0" customWidth="1"/>
  </cols>
  <sheetData>
    <row r="1" spans="1:4" ht="12.7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125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4</v>
      </c>
    </row>
    <row r="5" spans="1:4" s="16" customFormat="1" ht="32.25" customHeight="1">
      <c r="A5" s="26" t="s">
        <v>9</v>
      </c>
      <c r="B5" s="26" t="s">
        <v>12</v>
      </c>
      <c r="C5" s="17" t="s">
        <v>0</v>
      </c>
      <c r="D5" s="17" t="s">
        <v>1</v>
      </c>
    </row>
    <row r="6" spans="1:4" s="15" customFormat="1" ht="13.5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35" t="s">
        <v>75</v>
      </c>
      <c r="C7" s="5"/>
      <c r="D7" s="9"/>
    </row>
    <row r="8" spans="1:4" ht="12.75">
      <c r="A8" s="28" t="s">
        <v>5</v>
      </c>
      <c r="B8" s="23" t="s">
        <v>76</v>
      </c>
      <c r="C8" s="5"/>
      <c r="D8" s="9">
        <v>379</v>
      </c>
    </row>
    <row r="9" spans="1:4" ht="12.75">
      <c r="A9" s="28" t="s">
        <v>6</v>
      </c>
      <c r="B9" s="23"/>
      <c r="C9" s="5"/>
      <c r="D9" s="6">
        <v>454</v>
      </c>
    </row>
    <row r="10" spans="1:4" ht="12.75">
      <c r="A10" s="28"/>
      <c r="B10" s="24" t="s">
        <v>77</v>
      </c>
      <c r="C10" s="18"/>
      <c r="D10" s="18"/>
    </row>
    <row r="11" spans="1:4" ht="12.75">
      <c r="A11" s="28" t="s">
        <v>5</v>
      </c>
      <c r="B11" s="23" t="s">
        <v>78</v>
      </c>
      <c r="C11" s="5"/>
      <c r="D11" s="9">
        <v>604</v>
      </c>
    </row>
    <row r="12" spans="1:4" ht="12.75">
      <c r="A12" s="28"/>
      <c r="B12" s="23"/>
      <c r="C12" s="5"/>
      <c r="D12" s="9"/>
    </row>
    <row r="13" spans="1:4" ht="12.75">
      <c r="A13" s="28"/>
      <c r="B13" s="35" t="s">
        <v>79</v>
      </c>
      <c r="C13" s="5"/>
      <c r="D13" s="9"/>
    </row>
    <row r="14" spans="1:4" ht="12.75">
      <c r="A14" s="28" t="s">
        <v>5</v>
      </c>
      <c r="B14" s="23" t="s">
        <v>76</v>
      </c>
      <c r="C14" s="5"/>
      <c r="D14" s="9">
        <v>1218</v>
      </c>
    </row>
    <row r="15" spans="1:4" ht="12.75">
      <c r="A15" s="28" t="s">
        <v>6</v>
      </c>
      <c r="B15" s="23" t="s">
        <v>53</v>
      </c>
      <c r="C15" s="5">
        <v>6800</v>
      </c>
      <c r="D15" s="9"/>
    </row>
    <row r="16" spans="1:4" ht="12.75">
      <c r="A16" s="28" t="s">
        <v>7</v>
      </c>
      <c r="B16" s="23" t="s">
        <v>27</v>
      </c>
      <c r="C16" s="5"/>
      <c r="D16" s="9">
        <v>440</v>
      </c>
    </row>
    <row r="17" spans="1:4" ht="12.75">
      <c r="A17" s="28"/>
      <c r="B17" s="23"/>
      <c r="C17" s="5"/>
      <c r="D17" s="9"/>
    </row>
    <row r="18" spans="1:4" ht="12.75">
      <c r="A18" s="28"/>
      <c r="B18" s="23"/>
      <c r="C18" s="5"/>
      <c r="D18" s="9"/>
    </row>
    <row r="19" spans="1:4" ht="12.75">
      <c r="A19" s="28"/>
      <c r="B19" s="28"/>
      <c r="C19" s="5"/>
      <c r="D19" s="5"/>
    </row>
    <row r="20" spans="1:4" ht="12.75">
      <c r="A20" s="28"/>
      <c r="B20" s="28"/>
      <c r="C20" s="5"/>
      <c r="D20" s="5"/>
    </row>
    <row r="21" spans="1:4" s="2" customFormat="1" ht="15.75" customHeight="1">
      <c r="A21" s="65" t="s">
        <v>15</v>
      </c>
      <c r="B21" s="65"/>
      <c r="C21" s="7">
        <f>SUM(C7:C20)</f>
        <v>6800</v>
      </c>
      <c r="D21" s="7">
        <f>SUM(D7:D20)</f>
        <v>3095</v>
      </c>
    </row>
    <row r="22" spans="1:4" s="13" customFormat="1" ht="17.25" customHeight="1">
      <c r="A22" s="66" t="s">
        <v>11</v>
      </c>
      <c r="B22" s="66"/>
      <c r="C22" s="12">
        <f>C21/1000</f>
        <v>6.8</v>
      </c>
      <c r="D22" s="12">
        <f>D21/1000</f>
        <v>3.095</v>
      </c>
    </row>
  </sheetData>
  <sheetProtection/>
  <mergeCells count="6">
    <mergeCell ref="A4:B4"/>
    <mergeCell ref="A6:B6"/>
    <mergeCell ref="A22:B22"/>
    <mergeCell ref="A21:B21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V1" sqref="V1"/>
      <selection pane="bottomLeft" activeCell="A16" sqref="A16"/>
      <selection pane="bottomRight" activeCell="H13" sqref="H13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4" width="15.7109375" style="0" customWidth="1"/>
  </cols>
  <sheetData>
    <row r="1" spans="1:4" ht="33.75" customHeight="1">
      <c r="A1" s="63" t="s">
        <v>25</v>
      </c>
      <c r="B1" s="63"/>
      <c r="C1" s="63"/>
      <c r="D1" s="63"/>
    </row>
    <row r="2" spans="1:4" ht="12.75">
      <c r="A2" s="8"/>
      <c r="B2" s="8"/>
      <c r="C2" s="8"/>
      <c r="D2" s="8"/>
    </row>
    <row r="3" spans="1:4" ht="12.75">
      <c r="A3" s="64" t="s">
        <v>126</v>
      </c>
      <c r="B3" s="64"/>
      <c r="C3" s="64"/>
      <c r="D3" s="64"/>
    </row>
    <row r="4" spans="1:4" s="16" customFormat="1" ht="28.5" customHeight="1">
      <c r="A4" s="52" t="s">
        <v>2</v>
      </c>
      <c r="B4" s="52"/>
      <c r="C4" s="24" t="s">
        <v>3</v>
      </c>
      <c r="D4" s="24" t="s">
        <v>4</v>
      </c>
    </row>
    <row r="5" spans="1:4" s="16" customFormat="1" ht="30.75" customHeight="1">
      <c r="A5" s="26" t="s">
        <v>9</v>
      </c>
      <c r="B5" s="26" t="s">
        <v>12</v>
      </c>
      <c r="C5" s="17" t="s">
        <v>0</v>
      </c>
      <c r="D5" s="17" t="s">
        <v>1</v>
      </c>
    </row>
    <row r="6" spans="1:4" s="15" customFormat="1" ht="13.5" customHeight="1">
      <c r="A6" s="58" t="s">
        <v>10</v>
      </c>
      <c r="B6" s="58"/>
      <c r="C6" s="10" t="s">
        <v>14</v>
      </c>
      <c r="D6" s="10" t="s">
        <v>14</v>
      </c>
    </row>
    <row r="7" spans="1:4" ht="12.75">
      <c r="A7" s="28"/>
      <c r="B7" s="35" t="s">
        <v>81</v>
      </c>
      <c r="C7" s="5"/>
      <c r="D7" s="5"/>
    </row>
    <row r="8" spans="1:4" ht="12.75">
      <c r="A8" s="28" t="s">
        <v>5</v>
      </c>
      <c r="B8" s="23" t="s">
        <v>76</v>
      </c>
      <c r="C8" s="5"/>
      <c r="D8" s="5">
        <v>1380</v>
      </c>
    </row>
    <row r="9" spans="1:4" ht="12.75">
      <c r="A9" s="28" t="s">
        <v>6</v>
      </c>
      <c r="B9" s="23" t="s">
        <v>73</v>
      </c>
      <c r="C9" s="5"/>
      <c r="D9" s="6">
        <v>2354</v>
      </c>
    </row>
    <row r="10" spans="1:5" ht="12.75">
      <c r="A10" s="28"/>
      <c r="B10" s="35" t="s">
        <v>80</v>
      </c>
      <c r="C10" s="5"/>
      <c r="D10" s="5"/>
      <c r="E10" s="39"/>
    </row>
    <row r="11" spans="1:4" ht="12.75">
      <c r="A11" s="28" t="s">
        <v>5</v>
      </c>
      <c r="B11" s="23" t="s">
        <v>82</v>
      </c>
      <c r="C11" s="5"/>
      <c r="D11" s="5">
        <v>850</v>
      </c>
    </row>
    <row r="12" spans="1:4" ht="12.75">
      <c r="A12" s="28" t="s">
        <v>6</v>
      </c>
      <c r="B12" s="23" t="s">
        <v>76</v>
      </c>
      <c r="C12" s="5"/>
      <c r="D12" s="5">
        <v>120</v>
      </c>
    </row>
    <row r="13" spans="1:4" ht="12.75">
      <c r="A13" s="28" t="s">
        <v>7</v>
      </c>
      <c r="B13" s="23" t="s">
        <v>83</v>
      </c>
      <c r="C13" s="5"/>
      <c r="D13" s="5">
        <v>133</v>
      </c>
    </row>
    <row r="14" spans="1:4" ht="12.75">
      <c r="A14" s="28" t="s">
        <v>8</v>
      </c>
      <c r="B14" s="23" t="s">
        <v>84</v>
      </c>
      <c r="C14" s="5"/>
      <c r="D14" s="5">
        <v>569</v>
      </c>
    </row>
    <row r="15" spans="1:4" ht="12.75">
      <c r="A15" s="28"/>
      <c r="B15" s="28"/>
      <c r="C15" s="5"/>
      <c r="D15" s="5"/>
    </row>
    <row r="16" spans="1:4" ht="12.75">
      <c r="A16" s="28"/>
      <c r="B16" s="28"/>
      <c r="C16" s="5"/>
      <c r="D16" s="5"/>
    </row>
    <row r="17" spans="1:4" ht="12.75">
      <c r="A17" s="28"/>
      <c r="B17" s="28"/>
      <c r="C17" s="5"/>
      <c r="D17" s="5"/>
    </row>
    <row r="18" spans="1:4" ht="12.75">
      <c r="A18" s="28"/>
      <c r="B18" s="28"/>
      <c r="C18" s="5"/>
      <c r="D18" s="5"/>
    </row>
    <row r="19" spans="1:4" s="2" customFormat="1" ht="15.75" customHeight="1">
      <c r="A19" s="65" t="s">
        <v>15</v>
      </c>
      <c r="B19" s="65"/>
      <c r="C19" s="7">
        <f>SUM(C7:C18)</f>
        <v>0</v>
      </c>
      <c r="D19" s="7">
        <f>D8+D9+D11+D12+D13+D14</f>
        <v>5406</v>
      </c>
    </row>
    <row r="20" spans="1:4" s="13" customFormat="1" ht="21" customHeight="1">
      <c r="A20" s="66" t="s">
        <v>11</v>
      </c>
      <c r="B20" s="66"/>
      <c r="C20" s="12">
        <f>C19/1000</f>
        <v>0</v>
      </c>
      <c r="D20" s="12">
        <f>D19/1000</f>
        <v>5.406</v>
      </c>
    </row>
  </sheetData>
  <sheetProtection/>
  <mergeCells count="6">
    <mergeCell ref="A4:B4"/>
    <mergeCell ref="A6:B6"/>
    <mergeCell ref="A19:B19"/>
    <mergeCell ref="A20:B20"/>
    <mergeCell ref="A1:D1"/>
    <mergeCell ref="A3:D3"/>
  </mergeCells>
  <printOptions/>
  <pageMargins left="0.56" right="0.3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ΣΠΑΝΟΣ Κ. - ΓΑΝΤΖΟΥΔΗΣ Β. ΟΕ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</cp:lastModifiedBy>
  <cp:lastPrinted>2018-10-12T10:52:44Z</cp:lastPrinted>
  <dcterms:created xsi:type="dcterms:W3CDTF">2009-10-19T05:47:34Z</dcterms:created>
  <dcterms:modified xsi:type="dcterms:W3CDTF">2019-01-23T08:04:52Z</dcterms:modified>
  <cp:category/>
  <cp:version/>
  <cp:contentType/>
  <cp:contentStatus/>
</cp:coreProperties>
</file>