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ΤΕΛΙΚΟΣ ΠΡΟΥΠΟΛΟΓΙΣΜΟΣ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5" i="1"/>
  <c r="H36" s="1"/>
  <c r="H28"/>
  <c r="H27"/>
  <c r="H26"/>
  <c r="H25"/>
  <c r="H24"/>
  <c r="H23"/>
  <c r="H22"/>
  <c r="H21"/>
  <c r="H20"/>
  <c r="H19"/>
  <c r="H18"/>
  <c r="H17"/>
  <c r="H29" s="1"/>
  <c r="H30" l="1"/>
  <c r="H31" s="1"/>
  <c r="H33" l="1"/>
  <c r="H34" s="1"/>
  <c r="H32"/>
</calcChain>
</file>

<file path=xl/sharedStrings.xml><?xml version="1.0" encoding="utf-8"?>
<sst xmlns="http://schemas.openxmlformats.org/spreadsheetml/2006/main" count="82" uniqueCount="71">
  <si>
    <t xml:space="preserve">ΕΛΛΗΝΙΚΗ ΔΗΜΟΚΡΑΤΙΑ  
</t>
  </si>
  <si>
    <t>ΕΡΓΟ :  ΑΝΑΚΑΤΑΣΚΕΥΗ ΠΛΑΤΕΙΑΣ ΠΟΛΥΔΑΜΕΙΟΥ</t>
  </si>
  <si>
    <t>ΝΟΜΟΣ ΛΑΡΙΣΑΣ</t>
  </si>
  <si>
    <t>ΔΗΜΟΣ ΦΑΡΣΑΛΩΝ</t>
  </si>
  <si>
    <t>ΑΡΙΘΜ. ΜΕΛΕΤΗΣ :   7/2019</t>
  </si>
  <si>
    <t xml:space="preserve">Κ.Α.: </t>
  </si>
  <si>
    <t>ΧΡΗΜΑΤΟΔΟΤΗΣΗ: ΚΑΠ ΕΠΕΝΔΥΣΕΩΝ</t>
  </si>
  <si>
    <t xml:space="preserve">ΠΡΟΫΠΟΛΟΓΙΣΜΟΣ : 50.000,00€
</t>
  </si>
  <si>
    <t>ΠΡΟΫΠΟΛΟΓΙΣΜΟΣ ΜΕΛΕΤΗΣ</t>
  </si>
  <si>
    <t>α/α</t>
  </si>
  <si>
    <t>α/α Τιμολογίου</t>
  </si>
  <si>
    <t>Είδος Εργασίας</t>
  </si>
  <si>
    <t>Άρθρο Αναθεώρησης</t>
  </si>
  <si>
    <t>Μονάδα</t>
  </si>
  <si>
    <t>Ποσότητα</t>
  </si>
  <si>
    <t>Τιμή Μονάδας</t>
  </si>
  <si>
    <t>Δαπάνη</t>
  </si>
  <si>
    <t>Ολική</t>
  </si>
  <si>
    <t>ΟΜΑΔΑ Α: ΟΙΚΟΔΟΜΙΚΑ</t>
  </si>
  <si>
    <t>Καθαίρεση σκυροδεμάτων κλπ.</t>
  </si>
  <si>
    <r>
      <rPr>
        <sz val="10"/>
        <rFont val="Arial Greek"/>
        <family val="2"/>
        <charset val="161"/>
      </rPr>
      <t>m</t>
    </r>
    <r>
      <rPr>
        <vertAlign val="superscript"/>
        <sz val="10"/>
        <rFont val="Arial Greek"/>
        <family val="2"/>
        <charset val="161"/>
      </rPr>
      <t>2</t>
    </r>
  </si>
  <si>
    <t>Α-2</t>
  </si>
  <si>
    <t>Γενικές εκσκαφές</t>
  </si>
  <si>
    <t>ΟΔΟ-1123Α</t>
  </si>
  <si>
    <r>
      <rPr>
        <sz val="10"/>
        <rFont val="Arial Greek"/>
        <family val="2"/>
        <charset val="161"/>
      </rPr>
      <t>m</t>
    </r>
    <r>
      <rPr>
        <vertAlign val="superscript"/>
        <sz val="10"/>
        <rFont val="Arial Greek"/>
        <family val="2"/>
        <charset val="161"/>
      </rPr>
      <t>3</t>
    </r>
  </si>
  <si>
    <t>B – 51 Σχετ.</t>
  </si>
  <si>
    <t>Τοποθέτηση κρασπέδων</t>
  </si>
  <si>
    <t>ΟΔΟ – 2921</t>
  </si>
  <si>
    <t>μ</t>
  </si>
  <si>
    <t>Β29.2.1</t>
  </si>
  <si>
    <t>Κατασκευή ρείθρων, κλπ με σκυρόδεμα C12/15, άοπλο</t>
  </si>
  <si>
    <t>ΟΔΟ-2531</t>
  </si>
  <si>
    <t>Β29.3.2</t>
  </si>
  <si>
    <t>Σκυρόδεμα C16/20</t>
  </si>
  <si>
    <t>ΟΔΟ-2532</t>
  </si>
  <si>
    <t>38.20.03</t>
  </si>
  <si>
    <t>Σιδηρούν οπλισμός</t>
  </si>
  <si>
    <t>ΟΙΚ-3873</t>
  </si>
  <si>
    <t>kgr</t>
  </si>
  <si>
    <t>38.13</t>
  </si>
  <si>
    <t>Ξυλότυποι εμφανών μικροκατασκευών</t>
  </si>
  <si>
    <t>ΟΙΚ-3811</t>
  </si>
  <si>
    <t>43.06.01 ΣΧΕΤ</t>
  </si>
  <si>
    <t>Λιθοδομές ορατής όψης μία ή δύο πάχους 25 εκ.</t>
  </si>
  <si>
    <t>ΟΙΚ-4306</t>
  </si>
  <si>
    <t>73.11 σχετ</t>
  </si>
  <si>
    <t>Επιστρώση ακανόνιστη με χονδρόπλακες</t>
  </si>
  <si>
    <t>ΟΙΚ-7311</t>
  </si>
  <si>
    <t>Β66.1</t>
  </si>
  <si>
    <t>Φρεάτιο υδροσυλλογής</t>
  </si>
  <si>
    <t>τμχ</t>
  </si>
  <si>
    <t>12.10.04</t>
  </si>
  <si>
    <t>Σωλήνας αποχέτευσης PVC Φ200</t>
  </si>
  <si>
    <t>ΥΔΡ</t>
  </si>
  <si>
    <t>μμ</t>
  </si>
  <si>
    <t>ΤΕΛΙΚΟ ΣΥΝΟΛΟ</t>
  </si>
  <si>
    <t>ΓΕ+ΟΕ 18%</t>
  </si>
  <si>
    <t xml:space="preserve">ΣΥΝΟΛΟ </t>
  </si>
  <si>
    <t>ΑΠΡΟΒΛΕΠΤΑ 15%</t>
  </si>
  <si>
    <t>ΑΝΑΘΕΩΡΗΣΗ</t>
  </si>
  <si>
    <t>ΦΠΑ 24%</t>
  </si>
  <si>
    <t>ΓΕΝΙΚΟ ΣΥΝΟΛΟ</t>
  </si>
  <si>
    <t>ΘΕΩΡΗΘΗΚΕ</t>
  </si>
  <si>
    <t>Ο ΠΡΟΪΣΤΑΜΕΝΟΣ</t>
  </si>
  <si>
    <t>ΤΕΧΝΙΚΗΣ ΥΠΗΡΕΣΙΑΣ</t>
  </si>
  <si>
    <t xml:space="preserve">                     ΣΥΝΤΑΧΘΗΚΕ</t>
  </si>
  <si>
    <t>ΛΙΑΠΗΣ ΤΑΣΟΣ</t>
  </si>
  <si>
    <t>ΚΟΚΑΛΗΣ ΧΡΗΣΤΟΣ</t>
  </si>
  <si>
    <t>ΠΟΛΙΤΙΚΟΣ ΜΗΧΑΝΙΚΟΣ</t>
  </si>
  <si>
    <t xml:space="preserve">                         ΤΟΠΟΓΡΑΦΟΣ ΜΗΧΑΝΙΚΟΣ</t>
  </si>
  <si>
    <t>30/7322.00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</si>
</sst>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"/>
  </numFmts>
  <fonts count="11">
    <font>
      <sz val="10"/>
      <name val="Arial Greek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 Greek"/>
      <charset val="161"/>
    </font>
    <font>
      <b/>
      <sz val="10"/>
      <name val="Arial Greek"/>
      <family val="2"/>
      <charset val="161"/>
    </font>
    <font>
      <vertAlign val="superscript"/>
      <sz val="10"/>
      <name val="Arial Greek"/>
      <family val="2"/>
      <charset val="161"/>
    </font>
    <font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0"/>
      <name val="Arial Greek"/>
      <charset val="161"/>
    </font>
    <font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E6E6E6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left" indent="15"/>
    </xf>
    <xf numFmtId="0" fontId="0" fillId="0" borderId="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0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165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E6E6E6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1123920</xdr:colOff>
      <xdr:row>35</xdr:row>
      <xdr:rowOff>153360</xdr:rowOff>
    </xdr:from>
    <xdr:to>
      <xdr:col>2</xdr:col>
      <xdr:colOff>1201680</xdr:colOff>
      <xdr:row>35</xdr:row>
      <xdr:rowOff>155160</xdr:rowOff>
    </xdr:to>
    <xdr:sp macro="" textlink="">
      <xdr:nvSpPr>
        <xdr:cNvPr id="2" name="CustomShape 1"/>
        <xdr:cNvSpPr/>
      </xdr:nvSpPr>
      <xdr:spPr>
        <a:xfrm>
          <a:off x="2575440" y="8055720"/>
          <a:ext cx="77760" cy="1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1060920</xdr:colOff>
      <xdr:row>39</xdr:row>
      <xdr:rowOff>107640</xdr:rowOff>
    </xdr:from>
    <xdr:to>
      <xdr:col>2</xdr:col>
      <xdr:colOff>1143360</xdr:colOff>
      <xdr:row>39</xdr:row>
      <xdr:rowOff>110160</xdr:rowOff>
    </xdr:to>
    <xdr:sp macro="" textlink="">
      <xdr:nvSpPr>
        <xdr:cNvPr id="3" name="CustomShape 1"/>
        <xdr:cNvSpPr/>
      </xdr:nvSpPr>
      <xdr:spPr>
        <a:xfrm>
          <a:off x="2512440" y="8659080"/>
          <a:ext cx="82440" cy="2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view="pageBreakPreview" zoomScale="110" zoomScalePageLayoutView="110" workbookViewId="0">
      <selection activeCell="A24" sqref="A24:XFD24"/>
    </sheetView>
  </sheetViews>
  <sheetFormatPr defaultRowHeight="12.75"/>
  <cols>
    <col min="1" max="1" width="7" customWidth="1"/>
    <col min="2" max="2" width="13.5703125" customWidth="1"/>
    <col min="3" max="3" width="30.140625" customWidth="1"/>
    <col min="4" max="4" width="13.28515625" customWidth="1"/>
    <col min="5" max="5" width="13.140625" customWidth="1"/>
    <col min="6" max="6" width="11.28515625" customWidth="1"/>
    <col min="7" max="7" width="13.7109375" customWidth="1"/>
    <col min="8" max="8" width="11.42578125" customWidth="1"/>
    <col min="9" max="1025" width="8.7109375" customWidth="1"/>
  </cols>
  <sheetData>
    <row r="1" spans="1:1024" s="3" customFormat="1" ht="41.85" customHeight="1">
      <c r="A1" s="1"/>
      <c r="B1" s="49" t="s">
        <v>0</v>
      </c>
      <c r="C1" s="49"/>
      <c r="D1" s="2"/>
      <c r="E1" s="49" t="s">
        <v>1</v>
      </c>
      <c r="F1" s="49"/>
      <c r="G1" s="49"/>
      <c r="H1" s="49"/>
      <c r="AMI1"/>
      <c r="AMJ1"/>
    </row>
    <row r="2" spans="1:1024" s="3" customFormat="1" ht="14.85" customHeight="1">
      <c r="A2" s="1"/>
      <c r="B2" s="49"/>
      <c r="C2" s="49"/>
      <c r="D2" s="49"/>
      <c r="E2" s="49"/>
      <c r="F2" s="49"/>
      <c r="G2" s="49"/>
      <c r="H2" s="49"/>
      <c r="AMI2"/>
      <c r="AMJ2"/>
    </row>
    <row r="3" spans="1:1024" s="3" customFormat="1" ht="14.85" customHeight="1">
      <c r="A3" s="1"/>
      <c r="B3" s="49" t="s">
        <v>2</v>
      </c>
      <c r="C3" s="49"/>
      <c r="D3" s="2"/>
      <c r="E3" s="49"/>
      <c r="F3" s="49"/>
      <c r="G3" s="49"/>
      <c r="H3" s="49"/>
      <c r="AMI3"/>
      <c r="AMJ3"/>
    </row>
    <row r="4" spans="1:1024" s="3" customFormat="1" ht="14.25" customHeight="1">
      <c r="A4" s="1"/>
      <c r="B4" s="49" t="s">
        <v>3</v>
      </c>
      <c r="C4" s="49"/>
      <c r="D4" s="2"/>
      <c r="E4" s="49"/>
      <c r="F4" s="49"/>
      <c r="G4" s="49"/>
      <c r="H4" s="49"/>
      <c r="AMI4"/>
      <c r="AMJ4"/>
    </row>
    <row r="5" spans="1:1024" s="3" customFormat="1" ht="15.2" customHeight="1">
      <c r="E5" s="49" t="s">
        <v>4</v>
      </c>
      <c r="F5" s="49"/>
      <c r="G5" s="49"/>
      <c r="H5" s="49"/>
      <c r="AMI5"/>
      <c r="AMJ5"/>
    </row>
    <row r="6" spans="1:1024" s="3" customFormat="1" ht="15.2" customHeight="1">
      <c r="E6" s="50" t="s">
        <v>5</v>
      </c>
      <c r="F6" s="50"/>
      <c r="G6" s="51" t="s">
        <v>70</v>
      </c>
      <c r="H6" s="51"/>
      <c r="AMI6"/>
      <c r="AMJ6"/>
    </row>
    <row r="7" spans="1:1024" s="3" customFormat="1" ht="14.85" customHeight="1">
      <c r="E7" s="52" t="s">
        <v>6</v>
      </c>
      <c r="F7" s="52"/>
      <c r="G7" s="52"/>
      <c r="H7" s="52"/>
      <c r="AMI7"/>
      <c r="AMJ7"/>
    </row>
    <row r="8" spans="1:1024" s="3" customFormat="1" ht="15.2" customHeight="1">
      <c r="E8" s="49" t="s">
        <v>7</v>
      </c>
      <c r="F8" s="49"/>
      <c r="G8" s="49"/>
      <c r="H8" s="49"/>
      <c r="AMI8"/>
      <c r="AMJ8"/>
    </row>
    <row r="9" spans="1:1024" s="3" customFormat="1" ht="15">
      <c r="G9" s="53"/>
      <c r="H9" s="53"/>
      <c r="AMI9"/>
      <c r="AMJ9"/>
    </row>
    <row r="10" spans="1:1024" s="3" customFormat="1" ht="15">
      <c r="G10" s="53"/>
      <c r="H10" s="53"/>
      <c r="AMI10"/>
      <c r="AMJ10"/>
    </row>
    <row r="12" spans="1:1024">
      <c r="A12" s="46" t="s">
        <v>8</v>
      </c>
      <c r="B12" s="46"/>
      <c r="C12" s="46"/>
      <c r="D12" s="46"/>
      <c r="E12" s="46"/>
      <c r="F12" s="46"/>
      <c r="G12" s="46"/>
      <c r="H12" s="46"/>
    </row>
    <row r="13" spans="1:1024">
      <c r="A13" s="3"/>
      <c r="B13" s="3"/>
      <c r="C13" s="3"/>
      <c r="D13" s="3"/>
      <c r="E13" s="3"/>
      <c r="F13" s="3"/>
      <c r="G13" s="3"/>
      <c r="H13" s="3"/>
    </row>
    <row r="14" spans="1:1024" ht="12.75" customHeight="1">
      <c r="A14" s="47" t="s">
        <v>9</v>
      </c>
      <c r="B14" s="48" t="s">
        <v>10</v>
      </c>
      <c r="C14" s="47" t="s">
        <v>11</v>
      </c>
      <c r="D14" s="48" t="s">
        <v>12</v>
      </c>
      <c r="E14" s="47" t="s">
        <v>13</v>
      </c>
      <c r="F14" s="47" t="s">
        <v>14</v>
      </c>
      <c r="G14" s="48" t="s">
        <v>15</v>
      </c>
      <c r="H14" s="4" t="s">
        <v>16</v>
      </c>
    </row>
    <row r="15" spans="1:1024">
      <c r="A15" s="47"/>
      <c r="B15" s="48"/>
      <c r="C15" s="47"/>
      <c r="D15" s="48"/>
      <c r="E15" s="47"/>
      <c r="F15" s="47"/>
      <c r="G15" s="48"/>
      <c r="H15" s="4" t="s">
        <v>17</v>
      </c>
    </row>
    <row r="16" spans="1:1024">
      <c r="A16" s="43" t="s">
        <v>18</v>
      </c>
      <c r="B16" s="43"/>
      <c r="C16" s="43"/>
      <c r="D16" s="44"/>
      <c r="E16" s="44"/>
      <c r="F16" s="44"/>
      <c r="G16" s="44"/>
      <c r="H16" s="44"/>
    </row>
    <row r="17" spans="1:8" ht="21.75" customHeight="1">
      <c r="A17" s="4">
        <v>1</v>
      </c>
      <c r="B17" s="7"/>
      <c r="C17" s="8" t="s">
        <v>19</v>
      </c>
      <c r="D17" s="7"/>
      <c r="E17" s="9" t="s">
        <v>20</v>
      </c>
      <c r="F17" s="10">
        <v>527</v>
      </c>
      <c r="G17" s="11">
        <v>5</v>
      </c>
      <c r="H17" s="10">
        <f t="shared" ref="H17:H28" si="0">F17*G17</f>
        <v>2635</v>
      </c>
    </row>
    <row r="18" spans="1:8" ht="24.75" customHeight="1">
      <c r="A18" s="4">
        <v>2</v>
      </c>
      <c r="B18" s="5" t="s">
        <v>21</v>
      </c>
      <c r="C18" s="12" t="s">
        <v>22</v>
      </c>
      <c r="D18" s="5" t="s">
        <v>23</v>
      </c>
      <c r="E18" s="13" t="s">
        <v>24</v>
      </c>
      <c r="F18" s="14">
        <v>210.8</v>
      </c>
      <c r="G18" s="15">
        <v>1.3</v>
      </c>
      <c r="H18" s="14">
        <f t="shared" si="0"/>
        <v>274.04000000000002</v>
      </c>
    </row>
    <row r="19" spans="1:8" ht="24.75" customHeight="1">
      <c r="A19" s="4">
        <v>3</v>
      </c>
      <c r="B19" s="5" t="s">
        <v>25</v>
      </c>
      <c r="C19" s="16" t="s">
        <v>26</v>
      </c>
      <c r="D19" s="5" t="s">
        <v>27</v>
      </c>
      <c r="E19" s="4" t="s">
        <v>28</v>
      </c>
      <c r="F19" s="14">
        <v>65.7</v>
      </c>
      <c r="G19" s="17">
        <v>9.6</v>
      </c>
      <c r="H19" s="14">
        <f t="shared" si="0"/>
        <v>630.72</v>
      </c>
    </row>
    <row r="20" spans="1:8" ht="24.75" customHeight="1">
      <c r="A20" s="4">
        <v>4</v>
      </c>
      <c r="B20" s="5" t="s">
        <v>29</v>
      </c>
      <c r="C20" s="12" t="s">
        <v>30</v>
      </c>
      <c r="D20" s="5" t="s">
        <v>31</v>
      </c>
      <c r="E20" s="13" t="s">
        <v>24</v>
      </c>
      <c r="F20" s="14">
        <v>5.85</v>
      </c>
      <c r="G20" s="17">
        <v>86.5</v>
      </c>
      <c r="H20" s="14">
        <f t="shared" si="0"/>
        <v>506.02499999999998</v>
      </c>
    </row>
    <row r="21" spans="1:8" ht="26.25" customHeight="1">
      <c r="A21" s="4">
        <v>5</v>
      </c>
      <c r="B21" s="5" t="s">
        <v>32</v>
      </c>
      <c r="C21" s="12" t="s">
        <v>33</v>
      </c>
      <c r="D21" s="5" t="s">
        <v>34</v>
      </c>
      <c r="E21" s="13" t="s">
        <v>24</v>
      </c>
      <c r="F21" s="14">
        <v>63.24</v>
      </c>
      <c r="G21" s="17">
        <v>104</v>
      </c>
      <c r="H21" s="14">
        <f t="shared" si="0"/>
        <v>6576.96</v>
      </c>
    </row>
    <row r="22" spans="1:8" ht="22.5" customHeight="1">
      <c r="A22" s="4">
        <v>6</v>
      </c>
      <c r="B22" s="5" t="s">
        <v>35</v>
      </c>
      <c r="C22" s="12" t="s">
        <v>36</v>
      </c>
      <c r="D22" s="5" t="s">
        <v>37</v>
      </c>
      <c r="E22" s="18" t="s">
        <v>38</v>
      </c>
      <c r="F22" s="14">
        <v>1054</v>
      </c>
      <c r="G22" s="17">
        <v>1.01</v>
      </c>
      <c r="H22" s="19">
        <f t="shared" si="0"/>
        <v>1064.54</v>
      </c>
    </row>
    <row r="23" spans="1:8" ht="22.5" customHeight="1">
      <c r="A23" s="4">
        <v>7</v>
      </c>
      <c r="B23" s="5" t="s">
        <v>39</v>
      </c>
      <c r="C23" s="12" t="s">
        <v>40</v>
      </c>
      <c r="D23" s="5" t="s">
        <v>41</v>
      </c>
      <c r="E23" s="13" t="s">
        <v>20</v>
      </c>
      <c r="F23" s="6">
        <v>3.04</v>
      </c>
      <c r="G23" s="6">
        <v>20.25</v>
      </c>
      <c r="H23" s="14">
        <f t="shared" si="0"/>
        <v>61.56</v>
      </c>
    </row>
    <row r="24" spans="1:8" s="60" customFormat="1" ht="30.6" customHeight="1">
      <c r="A24" s="54">
        <v>8</v>
      </c>
      <c r="B24" s="55" t="s">
        <v>42</v>
      </c>
      <c r="C24" s="56" t="s">
        <v>43</v>
      </c>
      <c r="D24" s="55" t="s">
        <v>44</v>
      </c>
      <c r="E24" s="57" t="s">
        <v>20</v>
      </c>
      <c r="F24" s="58">
        <v>19</v>
      </c>
      <c r="G24" s="59">
        <v>84</v>
      </c>
      <c r="H24" s="58">
        <f t="shared" si="0"/>
        <v>1596</v>
      </c>
    </row>
    <row r="25" spans="1:8" ht="25.5">
      <c r="A25" s="4">
        <v>9</v>
      </c>
      <c r="B25" s="5" t="s">
        <v>45</v>
      </c>
      <c r="C25" s="12" t="s">
        <v>46</v>
      </c>
      <c r="D25" s="5" t="s">
        <v>47</v>
      </c>
      <c r="E25" s="13" t="s">
        <v>20</v>
      </c>
      <c r="F25" s="14">
        <v>520</v>
      </c>
      <c r="G25" s="17">
        <v>22.5</v>
      </c>
      <c r="H25" s="14">
        <f t="shared" si="0"/>
        <v>11700</v>
      </c>
    </row>
    <row r="26" spans="1:8" ht="25.5">
      <c r="A26" s="4">
        <v>10</v>
      </c>
      <c r="B26" s="5" t="s">
        <v>39</v>
      </c>
      <c r="C26" s="12" t="s">
        <v>40</v>
      </c>
      <c r="D26" s="5" t="s">
        <v>41</v>
      </c>
      <c r="E26" s="13" t="s">
        <v>20</v>
      </c>
      <c r="F26" s="6">
        <v>3.04</v>
      </c>
      <c r="G26" s="6">
        <v>20.25</v>
      </c>
      <c r="H26" s="14">
        <f t="shared" si="0"/>
        <v>61.56</v>
      </c>
    </row>
    <row r="27" spans="1:8">
      <c r="A27" s="4">
        <v>11</v>
      </c>
      <c r="B27" s="5" t="s">
        <v>48</v>
      </c>
      <c r="C27" s="16" t="s">
        <v>49</v>
      </c>
      <c r="D27" s="5"/>
      <c r="E27" s="4" t="s">
        <v>50</v>
      </c>
      <c r="F27" s="14">
        <v>1</v>
      </c>
      <c r="G27" s="17">
        <v>350</v>
      </c>
      <c r="H27" s="14">
        <f t="shared" si="0"/>
        <v>350</v>
      </c>
    </row>
    <row r="28" spans="1:8">
      <c r="A28" s="4">
        <v>12</v>
      </c>
      <c r="B28" s="5" t="s">
        <v>51</v>
      </c>
      <c r="C28" s="16" t="s">
        <v>52</v>
      </c>
      <c r="D28" s="5" t="s">
        <v>53</v>
      </c>
      <c r="E28" s="4" t="s">
        <v>54</v>
      </c>
      <c r="F28" s="14">
        <v>20</v>
      </c>
      <c r="G28" s="17">
        <v>9.3000000000000007</v>
      </c>
      <c r="H28" s="14">
        <f t="shared" si="0"/>
        <v>186</v>
      </c>
    </row>
    <row r="29" spans="1:8" ht="20.25" customHeight="1">
      <c r="A29" s="4"/>
      <c r="B29" s="20"/>
      <c r="C29" s="21"/>
      <c r="D29" s="5"/>
      <c r="E29" s="22"/>
      <c r="F29" s="45" t="s">
        <v>55</v>
      </c>
      <c r="G29" s="45"/>
      <c r="H29" s="23">
        <f>SUM(H17:H26)</f>
        <v>25106.405000000002</v>
      </c>
    </row>
    <row r="30" spans="1:8">
      <c r="A30" s="24"/>
      <c r="B30" s="25"/>
      <c r="C30" s="25"/>
      <c r="D30" s="25"/>
      <c r="E30" s="25"/>
      <c r="F30" s="41" t="s">
        <v>56</v>
      </c>
      <c r="G30" s="41"/>
      <c r="H30" s="27">
        <f>H29*0.18</f>
        <v>4519.1529</v>
      </c>
    </row>
    <row r="31" spans="1:8">
      <c r="A31" s="24"/>
      <c r="B31" s="25"/>
      <c r="C31" s="25"/>
      <c r="D31" s="25"/>
      <c r="E31" s="25"/>
      <c r="F31" s="41" t="s">
        <v>57</v>
      </c>
      <c r="G31" s="41"/>
      <c r="H31" s="28">
        <f>H29+H30</f>
        <v>29625.557900000003</v>
      </c>
    </row>
    <row r="32" spans="1:8">
      <c r="A32" s="24"/>
      <c r="B32" s="25"/>
      <c r="C32" s="25"/>
      <c r="D32" s="25"/>
      <c r="E32" s="25"/>
      <c r="F32" s="41" t="s">
        <v>58</v>
      </c>
      <c r="G32" s="41"/>
      <c r="H32" s="27">
        <f>H31*0.15</f>
        <v>4443.8336850000005</v>
      </c>
    </row>
    <row r="33" spans="1:8">
      <c r="A33" s="24"/>
      <c r="B33" s="25"/>
      <c r="C33" s="25"/>
      <c r="D33" s="25"/>
      <c r="E33" s="25"/>
      <c r="F33" s="41" t="s">
        <v>57</v>
      </c>
      <c r="G33" s="41"/>
      <c r="H33" s="28">
        <f>H31+H32</f>
        <v>34069.391585000005</v>
      </c>
    </row>
    <row r="34" spans="1:8">
      <c r="A34" s="25"/>
      <c r="B34" s="3"/>
      <c r="C34" s="3"/>
      <c r="D34" s="3"/>
      <c r="E34" s="3"/>
      <c r="F34" s="41" t="s">
        <v>59</v>
      </c>
      <c r="G34" s="41"/>
      <c r="H34" s="29">
        <f>H35-H33</f>
        <v>6253.1890601612831</v>
      </c>
    </row>
    <row r="35" spans="1:8">
      <c r="A35" s="25"/>
      <c r="B35" s="3"/>
      <c r="C35" s="3"/>
      <c r="D35" s="3"/>
      <c r="E35" s="3"/>
      <c r="F35" s="41" t="s">
        <v>57</v>
      </c>
      <c r="G35" s="41"/>
      <c r="H35" s="28">
        <f>H37/1.24</f>
        <v>40322.580645161288</v>
      </c>
    </row>
    <row r="36" spans="1:8">
      <c r="A36" s="3"/>
      <c r="B36" s="3"/>
      <c r="C36" s="30"/>
      <c r="D36" s="3"/>
      <c r="E36" s="3"/>
      <c r="F36" s="41" t="s">
        <v>60</v>
      </c>
      <c r="G36" s="41"/>
      <c r="H36" s="27">
        <f>0.24*H35</f>
        <v>9677.4193548387084</v>
      </c>
    </row>
    <row r="37" spans="1:8">
      <c r="A37" s="3"/>
      <c r="B37" s="3"/>
      <c r="C37" s="3"/>
      <c r="D37" s="3"/>
      <c r="E37" s="31"/>
      <c r="F37" s="41" t="s">
        <v>61</v>
      </c>
      <c r="G37" s="41"/>
      <c r="H37" s="32">
        <v>50000</v>
      </c>
    </row>
    <row r="38" spans="1:8">
      <c r="A38" s="3"/>
      <c r="B38" s="3"/>
      <c r="C38" s="3"/>
      <c r="D38" s="3"/>
      <c r="E38" s="31"/>
      <c r="F38" s="26"/>
      <c r="G38" s="26"/>
      <c r="H38" s="32"/>
    </row>
    <row r="39" spans="1:8">
      <c r="A39" s="3"/>
      <c r="B39" s="3"/>
      <c r="C39" s="33" t="s">
        <v>62</v>
      </c>
      <c r="D39" s="34"/>
      <c r="E39" s="42"/>
      <c r="F39" s="42"/>
      <c r="G39" s="42"/>
      <c r="H39" s="42"/>
    </row>
    <row r="40" spans="1:8">
      <c r="A40" s="3"/>
      <c r="B40" s="3"/>
      <c r="C40" s="33" t="s">
        <v>63</v>
      </c>
      <c r="D40" s="34"/>
      <c r="E40" s="36"/>
      <c r="F40" s="37"/>
      <c r="G40" s="38"/>
      <c r="H40" s="37"/>
    </row>
    <row r="41" spans="1:8">
      <c r="A41" s="3"/>
      <c r="B41" s="3"/>
      <c r="C41" s="33" t="s">
        <v>64</v>
      </c>
      <c r="D41" s="34"/>
      <c r="E41" s="36"/>
      <c r="F41" s="3"/>
      <c r="G41" s="39" t="s">
        <v>65</v>
      </c>
      <c r="H41" s="37"/>
    </row>
    <row r="42" spans="1:8">
      <c r="A42" s="3"/>
      <c r="B42" s="3"/>
      <c r="C42" s="33"/>
      <c r="D42" s="34"/>
      <c r="E42" s="36"/>
      <c r="F42" s="37"/>
      <c r="G42" s="38"/>
      <c r="H42" s="37"/>
    </row>
    <row r="43" spans="1:8">
      <c r="A43" s="3"/>
      <c r="B43" s="3"/>
      <c r="C43" s="33"/>
      <c r="D43" s="34"/>
      <c r="E43" s="36"/>
      <c r="F43" s="3"/>
      <c r="G43" s="3"/>
      <c r="H43" s="3"/>
    </row>
    <row r="44" spans="1:8">
      <c r="A44" s="3"/>
      <c r="B44" s="3"/>
      <c r="C44" s="33" t="s">
        <v>66</v>
      </c>
      <c r="D44" s="34"/>
      <c r="E44" s="36"/>
      <c r="F44" s="3"/>
      <c r="G44" s="3"/>
      <c r="H44" s="35" t="s">
        <v>67</v>
      </c>
    </row>
    <row r="45" spans="1:8">
      <c r="A45" s="3"/>
      <c r="B45" s="3"/>
      <c r="C45" s="33"/>
      <c r="D45" s="34"/>
      <c r="E45" s="36"/>
      <c r="F45" s="37"/>
      <c r="G45" s="38"/>
      <c r="H45" s="37"/>
    </row>
    <row r="46" spans="1:8">
      <c r="C46" s="35" t="s">
        <v>68</v>
      </c>
      <c r="D46" s="34"/>
      <c r="E46" s="40"/>
      <c r="F46" s="42" t="s">
        <v>69</v>
      </c>
      <c r="G46" s="42"/>
      <c r="H46" s="42"/>
    </row>
  </sheetData>
  <mergeCells count="33">
    <mergeCell ref="B1:C1"/>
    <mergeCell ref="E1:H4"/>
    <mergeCell ref="B2:D2"/>
    <mergeCell ref="B3:C3"/>
    <mergeCell ref="B4:C4"/>
    <mergeCell ref="E5:H5"/>
    <mergeCell ref="E6:F6"/>
    <mergeCell ref="G6:H6"/>
    <mergeCell ref="E7:H7"/>
    <mergeCell ref="E8:H8"/>
    <mergeCell ref="G9:H9"/>
    <mergeCell ref="G10:H10"/>
    <mergeCell ref="A12:H12"/>
    <mergeCell ref="A14:A15"/>
    <mergeCell ref="B14:B15"/>
    <mergeCell ref="C14:C15"/>
    <mergeCell ref="D14:D15"/>
    <mergeCell ref="E14:E15"/>
    <mergeCell ref="F14:F15"/>
    <mergeCell ref="G14:G15"/>
    <mergeCell ref="A16:C16"/>
    <mergeCell ref="D16:H16"/>
    <mergeCell ref="F29:G29"/>
    <mergeCell ref="F30:G30"/>
    <mergeCell ref="F31:G31"/>
    <mergeCell ref="F37:G37"/>
    <mergeCell ref="E39:H39"/>
    <mergeCell ref="F46:H46"/>
    <mergeCell ref="F32:G32"/>
    <mergeCell ref="F33:G33"/>
    <mergeCell ref="F34:G34"/>
    <mergeCell ref="F35:G35"/>
    <mergeCell ref="F36:G36"/>
  </mergeCells>
  <pageMargins left="0.7" right="0.7" top="0.75" bottom="0.75" header="0.51180555555555496" footer="0.51180555555555496"/>
  <pageSetup paperSize="9" scale="7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ΤΕΛΙΚΟΣ ΠΡΟΥΠΟΛΟΓΙΣΜΟΣ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texniki</dc:creator>
  <dc:description/>
  <cp:lastModifiedBy>texniki</cp:lastModifiedBy>
  <cp:revision>47</cp:revision>
  <cp:lastPrinted>2018-06-27T12:00:26Z</cp:lastPrinted>
  <dcterms:created xsi:type="dcterms:W3CDTF">2016-04-20T08:16:54Z</dcterms:created>
  <dcterms:modified xsi:type="dcterms:W3CDTF">2020-05-28T08:44:51Z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