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tabRatio="465" activeTab="0"/>
  </bookViews>
  <sheets>
    <sheet name="ΠΡΟΫΠΟΛΟΓΙΣΜΟΣ " sheetId="1" r:id="rId1"/>
  </sheets>
  <definedNames>
    <definedName name="Excel_BuiltIn_Print_Area_2_1">'ΠΡΟΫΠΟΛΟΓΙΣΜΟΣ '!$A$3:$J$60</definedName>
    <definedName name="_xlnm.Print_Area" localSheetId="0">'ΠΡΟΫΠΟΛΟΓΙΣΜΟΣ '!$A$3:$J$56</definedName>
  </definedNames>
  <calcPr fullCalcOnLoad="1"/>
</workbook>
</file>

<file path=xl/sharedStrings.xml><?xml version="1.0" encoding="utf-8"?>
<sst xmlns="http://schemas.openxmlformats.org/spreadsheetml/2006/main" count="140" uniqueCount="102">
  <si>
    <t>ΠΡΟΫΠΟΛΟΓΙΣΜΟΣ ΜΕΛΕΤΗΣ</t>
  </si>
  <si>
    <t>α/α</t>
  </si>
  <si>
    <t>Είδος Εργασίας</t>
  </si>
  <si>
    <t>Άρθρο Αναθεώρησης</t>
  </si>
  <si>
    <t>Μονάδα</t>
  </si>
  <si>
    <t>Ποσότητα</t>
  </si>
  <si>
    <t>Τιμή Μονάδας</t>
  </si>
  <si>
    <t>Δαπάνη</t>
  </si>
  <si>
    <t xml:space="preserve">Ολική </t>
  </si>
  <si>
    <t>τεμάχιο</t>
  </si>
  <si>
    <t>ΤΕΛΙΚΟ ΣΥΝΟΛΟ</t>
  </si>
  <si>
    <t xml:space="preserve">ΣΥΝΟΛΟ </t>
  </si>
  <si>
    <t>ΑΠΡΟΒΛΕΠΤΑ 15%</t>
  </si>
  <si>
    <t>ΦΠΑ 23%</t>
  </si>
  <si>
    <t>ΓΕΝΙΚΟ ΣΥΝΟΛΟ</t>
  </si>
  <si>
    <t>ΦΠΑ 24%</t>
  </si>
  <si>
    <t>Επιστρώσεις δαπέδων με πλακίδια GROUP 4, διαστάσεων 30x30 cm</t>
  </si>
  <si>
    <t xml:space="preserve">               O ΣΥΝΤΑΞΑΣ </t>
  </si>
  <si>
    <t xml:space="preserve">Ο ΠΡΟΪΣΤΑΜΕΝΟΣ </t>
  </si>
  <si>
    <t xml:space="preserve">ΛΙΑΠΗΣ ΑΝΑΣΤΑΣΙΟΣ </t>
  </si>
  <si>
    <t xml:space="preserve">ΠΟΛΙΤΙΚΟΣ ΜΗΧ/ΚΟΣ </t>
  </si>
  <si>
    <t xml:space="preserve">ΔΗΜΟΥ ΦΑΡΣΑΛΩΝ </t>
  </si>
  <si>
    <t xml:space="preserve">ΤΕΧΝΙΚΗ ΥΠΗΡΕΣΙΑ  </t>
  </si>
  <si>
    <t>ΝΕΤ ΟΙΚ-73.33.02</t>
  </si>
  <si>
    <t>ΧΡΗΜΑΤΟΔΟΤΗΣΗ:     ΔΗΜΟΤΙΚΟΙ ΠΟΡΟΙ</t>
  </si>
  <si>
    <t>Συντήρηση ηλεκτρολογικής εγκατάστασης</t>
  </si>
  <si>
    <t>ΠΡΟΥΠΟΛΟΓΙΣΜΟΣ : 16000 €</t>
  </si>
  <si>
    <t>Συντήρηση μηχανοστασίου του καλοριφέρ</t>
  </si>
  <si>
    <t>τοποθέτηση θερμοσίφωνα και δαπέδου για ντούζ</t>
  </si>
  <si>
    <t>καθαίρεση τοιχοδομής</t>
  </si>
  <si>
    <t>ΟΙΚ-2239</t>
  </si>
  <si>
    <t>m2</t>
  </si>
  <si>
    <t>m3</t>
  </si>
  <si>
    <t>OIK 3223.A.6</t>
  </si>
  <si>
    <t>Ξυλότυποι</t>
  </si>
  <si>
    <t xml:space="preserve">ΟΙΚ 3801 </t>
  </si>
  <si>
    <t>Οπλισμός S500</t>
  </si>
  <si>
    <t>ΟΙΚ-3873</t>
  </si>
  <si>
    <t>kg</t>
  </si>
  <si>
    <t>Επίχωμα με Ε4</t>
  </si>
  <si>
    <t>Διπλά κουφώματα αλουμινίου</t>
  </si>
  <si>
    <t>ΟΙΚ 6501</t>
  </si>
  <si>
    <t>Πλάγια κάλυψη υπόστεγων σε σκελετό από κοιλοδοκούς διατομής 5Χ5Χ0,2 και κυματοειδή λαμαρίνα</t>
  </si>
  <si>
    <t>ΟΙΚ 5613.1</t>
  </si>
  <si>
    <t>ΟΙΚ 7785.1</t>
  </si>
  <si>
    <t>Επισκευή στέγης μετά την αφαίρεση της πινακίδας</t>
  </si>
  <si>
    <t>Καθαρισμός της δεξαμενής πετρελαίου</t>
  </si>
  <si>
    <t>Τοποθέτηση κουδουνιών συναγερμού</t>
  </si>
  <si>
    <t>τοποθέτηση φωτιστικών σωμάτων στον χώρο</t>
  </si>
  <si>
    <t xml:space="preserve">ΈΡΓΟ  : “   Προμήθεια και εγκατάσταση προκατασκευασμένου οικίσκου στο κτίριο του συνδέσμου Ευυδρίου ”                                        
</t>
  </si>
  <si>
    <t>Επισκευή βόρειας όψης του υπόστεγου με τοιχοδομή μπατική και χοντρό σοβάτισμα</t>
  </si>
  <si>
    <t xml:space="preserve">Κατασκευή σκυροδέματος </t>
  </si>
  <si>
    <t>Εγκατάσταση προκατασκευασμένου οικίσκου και σύνδεση αποχευτεύσεων</t>
  </si>
  <si>
    <t>Γυψοσανίδες διπλοί χωρισμάτων με τζαμι</t>
  </si>
  <si>
    <t>Εσωτερική πόρτα</t>
  </si>
  <si>
    <t>ΠΡΟΣ ΣΤΡΟΓΓΥΛΟΠΟΙΗΣΗ</t>
  </si>
  <si>
    <t>ΚΟΚΑΛΗΣ ΧΡΗΣΤΟΣ</t>
  </si>
  <si>
    <t>ΤΟΠΟΓΡΑΦΟΣ ΜΗΧΑΝΙΚΟΣ</t>
  </si>
  <si>
    <t>ΦΑΡΣΑΛΑ     15   /01    /2020</t>
  </si>
  <si>
    <t>Κούφωμα εισόδου με δύο σταθερά</t>
  </si>
  <si>
    <t>Κατασκευή στεγης</t>
  </si>
  <si>
    <t>Θύρες συρόμενες υπόστεγων με ράουλα οδηγών και κοιλοδοκούς διατομής 5Χ5Χ0,2 και κυματοειδή λαμαρίνα</t>
  </si>
  <si>
    <t>Περίφραξη δυτικά με συρματόπλεγμα τύπου ΝΑΤΟ</t>
  </si>
  <si>
    <t>τοποθέτηση πάγκου κουζίνας με νεροχύτη και ντουλάπα άνω και ταχυθερμοσίφωνα μήκους 1,60μ</t>
  </si>
  <si>
    <t>Συντήρηση των χρωματισμών του κτιρίου  εσωτερικά με πλαστικά</t>
  </si>
  <si>
    <t xml:space="preserve">Συντήρηση των χρωματισμών του κτιρίου των χρωματισμών εξωτερικά με τσιμεντόχρωμα </t>
  </si>
  <si>
    <t>κατ' αποκοπήν</t>
  </si>
  <si>
    <t>κατ' αποκοπή</t>
  </si>
  <si>
    <t>α/α τιμολογίου</t>
  </si>
  <si>
    <t>ΗΛΜ 46</t>
  </si>
  <si>
    <t xml:space="preserve">ΗΛΜ 46 </t>
  </si>
  <si>
    <t>ATHE 8151.1</t>
  </si>
  <si>
    <t>22.21.02</t>
  </si>
  <si>
    <t>Σκυρόδεμα C20/25</t>
  </si>
  <si>
    <t>32.25</t>
  </si>
  <si>
    <t>32.25.04</t>
  </si>
  <si>
    <t>ΟΙΚ 3223.Α.6.</t>
  </si>
  <si>
    <t>38.01</t>
  </si>
  <si>
    <t>38.20.02</t>
  </si>
  <si>
    <t>Α-18.3</t>
  </si>
  <si>
    <t>ΟΔΟ-1510</t>
  </si>
  <si>
    <t>73.33.02</t>
  </si>
  <si>
    <t>65.01</t>
  </si>
  <si>
    <t>52.66</t>
  </si>
  <si>
    <t>ΟΙΚ 5266</t>
  </si>
  <si>
    <t>54.46</t>
  </si>
  <si>
    <t>ΟΙΚ 5446.1</t>
  </si>
  <si>
    <t>72.65</t>
  </si>
  <si>
    <t>ΟΙΚ 6401</t>
  </si>
  <si>
    <t>72.80</t>
  </si>
  <si>
    <t>ΟΙΚ 7231</t>
  </si>
  <si>
    <t>56.23</t>
  </si>
  <si>
    <t>62.50</t>
  </si>
  <si>
    <t>ΟΙΚ 6236</t>
  </si>
  <si>
    <t>47.01.01</t>
  </si>
  <si>
    <t>ΟΙΚ-4701</t>
  </si>
  <si>
    <t>77.80.01</t>
  </si>
  <si>
    <t>77.80.03</t>
  </si>
  <si>
    <t>78.05.01</t>
  </si>
  <si>
    <t>ΟΙΚ 7809</t>
  </si>
  <si>
    <t>Ε-5.2</t>
  </si>
  <si>
    <t>ΥΔΡ 6812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</si>
</sst>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#,##0.00\ 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9">
    <font>
      <sz val="10"/>
      <name val="Arial Greek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 Greek"/>
      <family val="2"/>
    </font>
    <font>
      <sz val="10.5"/>
      <name val="Arial"/>
      <family val="2"/>
    </font>
    <font>
      <sz val="10"/>
      <color indexed="10"/>
      <name val="Arial Greek"/>
      <family val="2"/>
    </font>
    <font>
      <b/>
      <sz val="10"/>
      <color indexed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.5"/>
      <color indexed="12"/>
      <name val="Arial Greek"/>
      <family val="2"/>
    </font>
    <font>
      <u val="single"/>
      <sz val="9.5"/>
      <color indexed="20"/>
      <name val="Arial Greek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.5"/>
      <color theme="10"/>
      <name val="Arial Greek"/>
      <family val="2"/>
    </font>
    <font>
      <u val="single"/>
      <sz val="9.5"/>
      <color theme="11"/>
      <name val="Arial Greek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31" borderId="0" applyNumberFormat="0" applyBorder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173" fontId="0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8" fillId="0" borderId="25" xfId="0" applyFont="1" applyBorder="1" applyAlignment="1">
      <alignment horizontal="center" vertical="center" wrapText="1"/>
    </xf>
    <xf numFmtId="172" fontId="0" fillId="0" borderId="18" xfId="0" applyNumberForma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 wrapText="1"/>
    </xf>
    <xf numFmtId="172" fontId="0" fillId="0" borderId="19" xfId="0" applyNumberForma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5" fillId="33" borderId="11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1285875</xdr:colOff>
      <xdr:row>58</xdr:row>
      <xdr:rowOff>28575</xdr:rowOff>
    </xdr:from>
    <xdr:to>
      <xdr:col>2</xdr:col>
      <xdr:colOff>1466850</xdr:colOff>
      <xdr:row>59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2628900" y="216408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0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3.625" style="1" customWidth="1"/>
    <col min="2" max="2" width="14.00390625" style="1" customWidth="1"/>
    <col min="3" max="3" width="32.875" style="1" customWidth="1"/>
    <col min="4" max="4" width="14.25390625" style="1" customWidth="1"/>
    <col min="5" max="5" width="8.375" style="1" customWidth="1"/>
    <col min="6" max="6" width="9.125" style="1" customWidth="1"/>
    <col min="7" max="7" width="10.125" style="1" customWidth="1"/>
    <col min="8" max="8" width="20.625" style="1" customWidth="1"/>
    <col min="9" max="9" width="9.125" style="1" customWidth="1"/>
    <col min="10" max="11" width="9.75390625" style="1" customWidth="1"/>
    <col min="12" max="16384" width="9.125" style="1" customWidth="1"/>
  </cols>
  <sheetData>
    <row r="3" spans="1:9" ht="19.5" customHeight="1">
      <c r="A3" s="2"/>
      <c r="B3" s="2"/>
      <c r="C3" s="3" t="s">
        <v>22</v>
      </c>
      <c r="D3" s="4"/>
      <c r="E3" s="89" t="s">
        <v>49</v>
      </c>
      <c r="F3" s="89"/>
      <c r="G3" s="89"/>
      <c r="H3" s="89"/>
      <c r="I3" s="5"/>
    </row>
    <row r="4" spans="1:8" ht="14.25" customHeight="1">
      <c r="A4" s="2"/>
      <c r="B4" s="2"/>
      <c r="C4" s="3" t="s">
        <v>21</v>
      </c>
      <c r="D4" s="4"/>
      <c r="E4" s="89"/>
      <c r="F4" s="89"/>
      <c r="G4" s="89"/>
      <c r="H4" s="89"/>
    </row>
    <row r="5" spans="1:8" ht="14.25" customHeight="1">
      <c r="A5" s="2"/>
      <c r="B5" s="2"/>
      <c r="C5" s="3"/>
      <c r="D5" s="4"/>
      <c r="E5" s="89"/>
      <c r="F5" s="89"/>
      <c r="G5" s="89"/>
      <c r="H5" s="89"/>
    </row>
    <row r="6" spans="5:9" ht="15" customHeight="1">
      <c r="E6" s="89"/>
      <c r="F6" s="89"/>
      <c r="G6" s="89"/>
      <c r="H6" s="89"/>
      <c r="I6" s="5"/>
    </row>
    <row r="7" spans="5:9" ht="14.25" customHeight="1">
      <c r="E7" s="99" t="s">
        <v>24</v>
      </c>
      <c r="F7" s="99"/>
      <c r="G7" s="99"/>
      <c r="H7" s="99"/>
      <c r="I7" s="99"/>
    </row>
    <row r="8" spans="5:9" ht="15" customHeight="1" thickBot="1">
      <c r="E8" s="89" t="s">
        <v>26</v>
      </c>
      <c r="F8" s="89"/>
      <c r="G8" s="89"/>
      <c r="H8" s="89"/>
      <c r="I8" s="5"/>
    </row>
    <row r="9" spans="1:8" ht="12.75" customHeight="1" thickBot="1">
      <c r="A9" s="100" t="s">
        <v>0</v>
      </c>
      <c r="B9" s="101"/>
      <c r="C9" s="101"/>
      <c r="D9" s="101"/>
      <c r="E9" s="101"/>
      <c r="F9" s="101"/>
      <c r="G9" s="101"/>
      <c r="H9" s="102"/>
    </row>
    <row r="10" spans="1:8" ht="27.75" customHeight="1">
      <c r="A10" s="97" t="s">
        <v>1</v>
      </c>
      <c r="B10" s="124" t="s">
        <v>68</v>
      </c>
      <c r="C10" s="97" t="s">
        <v>2</v>
      </c>
      <c r="D10" s="110" t="s">
        <v>3</v>
      </c>
      <c r="E10" s="97" t="s">
        <v>4</v>
      </c>
      <c r="F10" s="97" t="s">
        <v>5</v>
      </c>
      <c r="G10" s="110" t="s">
        <v>6</v>
      </c>
      <c r="H10" s="6" t="s">
        <v>7</v>
      </c>
    </row>
    <row r="11" spans="1:8" ht="12.75">
      <c r="A11" s="98"/>
      <c r="B11" s="125"/>
      <c r="C11" s="98"/>
      <c r="D11" s="116"/>
      <c r="E11" s="115"/>
      <c r="F11" s="115"/>
      <c r="G11" s="111"/>
      <c r="H11" s="6" t="s">
        <v>8</v>
      </c>
    </row>
    <row r="12" spans="1:8" ht="28.5" customHeight="1">
      <c r="A12" s="40">
        <v>1</v>
      </c>
      <c r="B12" s="60" t="s">
        <v>70</v>
      </c>
      <c r="C12" s="61" t="s">
        <v>25</v>
      </c>
      <c r="D12" s="62" t="s">
        <v>69</v>
      </c>
      <c r="E12" s="56" t="s">
        <v>66</v>
      </c>
      <c r="F12" s="64">
        <v>1</v>
      </c>
      <c r="G12" s="63">
        <v>400</v>
      </c>
      <c r="H12" s="8">
        <f>F12*G12</f>
        <v>400</v>
      </c>
    </row>
    <row r="13" spans="1:8" ht="25.5" customHeight="1">
      <c r="A13" s="10">
        <v>2</v>
      </c>
      <c r="B13" s="60" t="s">
        <v>70</v>
      </c>
      <c r="C13" s="46" t="s">
        <v>27</v>
      </c>
      <c r="D13" s="62" t="s">
        <v>69</v>
      </c>
      <c r="E13" s="56" t="s">
        <v>66</v>
      </c>
      <c r="F13" s="54">
        <v>1</v>
      </c>
      <c r="G13" s="9">
        <v>150</v>
      </c>
      <c r="H13" s="8">
        <f>F13*G13</f>
        <v>150</v>
      </c>
    </row>
    <row r="14" spans="1:8" ht="30.75" customHeight="1">
      <c r="A14" s="37">
        <v>3</v>
      </c>
      <c r="B14" s="119" t="s">
        <v>71</v>
      </c>
      <c r="C14" s="46" t="s">
        <v>28</v>
      </c>
      <c r="D14" s="119" t="s">
        <v>71</v>
      </c>
      <c r="E14" s="56" t="s">
        <v>66</v>
      </c>
      <c r="F14" s="54">
        <v>1</v>
      </c>
      <c r="G14" s="35">
        <v>500</v>
      </c>
      <c r="H14" s="8">
        <f>F14*G14</f>
        <v>500</v>
      </c>
    </row>
    <row r="15" spans="1:8" ht="26.25" customHeight="1">
      <c r="A15" s="126">
        <v>4</v>
      </c>
      <c r="B15" s="120" t="s">
        <v>72</v>
      </c>
      <c r="C15" s="48" t="s">
        <v>29</v>
      </c>
      <c r="D15" s="46" t="s">
        <v>30</v>
      </c>
      <c r="E15" s="65" t="s">
        <v>31</v>
      </c>
      <c r="F15" s="8">
        <v>1</v>
      </c>
      <c r="G15" s="35">
        <v>7.8</v>
      </c>
      <c r="H15" s="8">
        <f aca="true" t="shared" si="0" ref="H15:H30">F15*G15</f>
        <v>7.8</v>
      </c>
    </row>
    <row r="16" spans="1:8" ht="36" customHeight="1">
      <c r="A16" s="10">
        <v>5</v>
      </c>
      <c r="B16" s="60" t="s">
        <v>74</v>
      </c>
      <c r="C16" s="45" t="s">
        <v>51</v>
      </c>
      <c r="D16" s="45" t="s">
        <v>33</v>
      </c>
      <c r="E16" s="53" t="s">
        <v>32</v>
      </c>
      <c r="F16" s="39">
        <v>4.9</v>
      </c>
      <c r="G16" s="9">
        <v>22.5</v>
      </c>
      <c r="H16" s="8">
        <f t="shared" si="0"/>
        <v>110.25000000000001</v>
      </c>
    </row>
    <row r="17" spans="1:8" ht="31.5" customHeight="1">
      <c r="A17" s="37">
        <v>6</v>
      </c>
      <c r="B17" s="117" t="s">
        <v>77</v>
      </c>
      <c r="C17" s="118" t="s">
        <v>34</v>
      </c>
      <c r="D17" s="45" t="s">
        <v>35</v>
      </c>
      <c r="E17" s="65" t="s">
        <v>31</v>
      </c>
      <c r="F17" s="49">
        <v>6.75</v>
      </c>
      <c r="G17" s="38">
        <v>13.5</v>
      </c>
      <c r="H17" s="8">
        <f t="shared" si="0"/>
        <v>91.125</v>
      </c>
    </row>
    <row r="18" spans="1:8" ht="57.75" customHeight="1">
      <c r="A18" s="40">
        <v>7</v>
      </c>
      <c r="B18" s="60" t="s">
        <v>78</v>
      </c>
      <c r="C18" s="50" t="s">
        <v>36</v>
      </c>
      <c r="D18" s="57" t="s">
        <v>37</v>
      </c>
      <c r="E18" s="53" t="s">
        <v>38</v>
      </c>
      <c r="F18" s="39">
        <v>200</v>
      </c>
      <c r="G18" s="8">
        <v>1.07</v>
      </c>
      <c r="H18" s="8">
        <f t="shared" si="0"/>
        <v>214</v>
      </c>
    </row>
    <row r="19" spans="1:8" ht="29.25" customHeight="1">
      <c r="A19" s="10">
        <v>8</v>
      </c>
      <c r="B19" s="60" t="s">
        <v>79</v>
      </c>
      <c r="C19" s="50" t="s">
        <v>39</v>
      </c>
      <c r="D19" s="47" t="s">
        <v>80</v>
      </c>
      <c r="E19" s="53" t="s">
        <v>32</v>
      </c>
      <c r="F19" s="39">
        <v>12</v>
      </c>
      <c r="G19" s="9">
        <v>12</v>
      </c>
      <c r="H19" s="8">
        <f>F19*G19</f>
        <v>144</v>
      </c>
    </row>
    <row r="20" spans="1:8" ht="27" customHeight="1">
      <c r="A20" s="10">
        <v>9</v>
      </c>
      <c r="B20" s="60" t="s">
        <v>75</v>
      </c>
      <c r="C20" s="51" t="s">
        <v>73</v>
      </c>
      <c r="D20" s="46" t="s">
        <v>76</v>
      </c>
      <c r="E20" s="53" t="s">
        <v>32</v>
      </c>
      <c r="F20" s="39">
        <v>9.8</v>
      </c>
      <c r="G20" s="9">
        <v>95</v>
      </c>
      <c r="H20" s="8">
        <f t="shared" si="0"/>
        <v>931.0000000000001</v>
      </c>
    </row>
    <row r="21" spans="1:8" ht="38.25" customHeight="1">
      <c r="A21" s="7">
        <v>10</v>
      </c>
      <c r="B21" s="122" t="s">
        <v>81</v>
      </c>
      <c r="C21" s="41" t="s">
        <v>16</v>
      </c>
      <c r="D21" s="58" t="s">
        <v>23</v>
      </c>
      <c r="E21" s="65" t="s">
        <v>31</v>
      </c>
      <c r="F21" s="8">
        <v>11</v>
      </c>
      <c r="G21" s="9">
        <v>18</v>
      </c>
      <c r="H21" s="8">
        <f t="shared" si="0"/>
        <v>198</v>
      </c>
    </row>
    <row r="22" spans="1:8" ht="27.75" customHeight="1">
      <c r="A22" s="10">
        <v>11</v>
      </c>
      <c r="B22" s="60" t="s">
        <v>82</v>
      </c>
      <c r="C22" s="121" t="s">
        <v>40</v>
      </c>
      <c r="D22" s="59" t="s">
        <v>41</v>
      </c>
      <c r="E22" s="65" t="s">
        <v>31</v>
      </c>
      <c r="F22" s="39">
        <v>1.56</v>
      </c>
      <c r="G22" s="9">
        <v>145</v>
      </c>
      <c r="H22" s="8">
        <f t="shared" si="0"/>
        <v>226.20000000000002</v>
      </c>
    </row>
    <row r="23" spans="1:8" ht="53.25" customHeight="1">
      <c r="A23" s="66">
        <v>12</v>
      </c>
      <c r="B23" s="122" t="s">
        <v>82</v>
      </c>
      <c r="C23" s="55" t="s">
        <v>59</v>
      </c>
      <c r="D23" s="57" t="s">
        <v>41</v>
      </c>
      <c r="E23" s="53" t="s">
        <v>9</v>
      </c>
      <c r="F23" s="39">
        <v>1</v>
      </c>
      <c r="G23" s="70">
        <v>290.4</v>
      </c>
      <c r="H23" s="39">
        <f t="shared" si="0"/>
        <v>290.4</v>
      </c>
    </row>
    <row r="24" spans="1:8" ht="53.25" customHeight="1">
      <c r="A24" s="68">
        <v>13</v>
      </c>
      <c r="B24" s="123" t="s">
        <v>83</v>
      </c>
      <c r="C24" s="57" t="s">
        <v>60</v>
      </c>
      <c r="D24" s="57" t="s">
        <v>84</v>
      </c>
      <c r="E24" s="78" t="s">
        <v>31</v>
      </c>
      <c r="F24" s="64">
        <v>10</v>
      </c>
      <c r="G24" s="71">
        <v>40</v>
      </c>
      <c r="H24" s="64">
        <f t="shared" si="0"/>
        <v>400</v>
      </c>
    </row>
    <row r="25" spans="1:8" ht="53.25" customHeight="1">
      <c r="A25" s="68">
        <v>14</v>
      </c>
      <c r="B25" s="123" t="s">
        <v>85</v>
      </c>
      <c r="C25" s="57" t="s">
        <v>54</v>
      </c>
      <c r="D25" s="57" t="s">
        <v>86</v>
      </c>
      <c r="E25" s="60" t="s">
        <v>9</v>
      </c>
      <c r="F25" s="64">
        <v>1</v>
      </c>
      <c r="G25" s="71">
        <v>200</v>
      </c>
      <c r="H25" s="64">
        <f t="shared" si="0"/>
        <v>200</v>
      </c>
    </row>
    <row r="26" spans="1:8" ht="60.75" customHeight="1">
      <c r="A26" s="68">
        <v>15</v>
      </c>
      <c r="B26" s="123" t="s">
        <v>87</v>
      </c>
      <c r="C26" s="57" t="s">
        <v>52</v>
      </c>
      <c r="D26" s="62" t="s">
        <v>88</v>
      </c>
      <c r="E26" s="60" t="s">
        <v>9</v>
      </c>
      <c r="F26" s="79">
        <v>1</v>
      </c>
      <c r="G26" s="71">
        <v>3200</v>
      </c>
      <c r="H26" s="64">
        <f t="shared" si="0"/>
        <v>3200</v>
      </c>
    </row>
    <row r="27" spans="1:8" ht="58.5" customHeight="1">
      <c r="A27" s="68">
        <v>16</v>
      </c>
      <c r="B27" s="123" t="s">
        <v>89</v>
      </c>
      <c r="C27" s="57" t="s">
        <v>42</v>
      </c>
      <c r="D27" s="57" t="s">
        <v>90</v>
      </c>
      <c r="E27" s="65" t="s">
        <v>31</v>
      </c>
      <c r="F27" s="69">
        <v>81</v>
      </c>
      <c r="G27" s="71">
        <v>13</v>
      </c>
      <c r="H27" s="64">
        <f t="shared" si="0"/>
        <v>1053</v>
      </c>
    </row>
    <row r="28" spans="1:8" ht="62.25" customHeight="1">
      <c r="A28" s="67">
        <v>17</v>
      </c>
      <c r="B28" s="60" t="s">
        <v>91</v>
      </c>
      <c r="C28" s="56" t="s">
        <v>63</v>
      </c>
      <c r="D28" s="57" t="s">
        <v>43</v>
      </c>
      <c r="E28" s="56" t="s">
        <v>67</v>
      </c>
      <c r="F28" s="39">
        <v>1</v>
      </c>
      <c r="G28" s="83">
        <v>500</v>
      </c>
      <c r="H28" s="72">
        <f t="shared" si="0"/>
        <v>500</v>
      </c>
    </row>
    <row r="29" spans="1:8" ht="62.25" customHeight="1">
      <c r="A29" s="67">
        <v>18</v>
      </c>
      <c r="B29" s="60" t="s">
        <v>92</v>
      </c>
      <c r="C29" s="56" t="s">
        <v>61</v>
      </c>
      <c r="D29" s="57" t="s">
        <v>93</v>
      </c>
      <c r="E29" s="65" t="s">
        <v>31</v>
      </c>
      <c r="F29" s="82">
        <v>50</v>
      </c>
      <c r="G29" s="71">
        <v>18</v>
      </c>
      <c r="H29" s="80">
        <f t="shared" si="0"/>
        <v>900</v>
      </c>
    </row>
    <row r="30" spans="1:8" ht="62.25" customHeight="1">
      <c r="A30" s="67">
        <v>19</v>
      </c>
      <c r="B30" s="60" t="s">
        <v>94</v>
      </c>
      <c r="C30" s="56" t="s">
        <v>50</v>
      </c>
      <c r="D30" s="74" t="s">
        <v>95</v>
      </c>
      <c r="E30" s="60" t="s">
        <v>31</v>
      </c>
      <c r="F30" s="81">
        <v>25</v>
      </c>
      <c r="G30" s="71">
        <v>16</v>
      </c>
      <c r="H30" s="64">
        <f t="shared" si="0"/>
        <v>400</v>
      </c>
    </row>
    <row r="31" spans="1:8" ht="62.25" customHeight="1">
      <c r="A31" s="67">
        <v>20</v>
      </c>
      <c r="B31" s="60" t="s">
        <v>96</v>
      </c>
      <c r="C31" s="56" t="s">
        <v>64</v>
      </c>
      <c r="D31" s="74" t="s">
        <v>44</v>
      </c>
      <c r="E31" s="60" t="s">
        <v>31</v>
      </c>
      <c r="F31" s="77">
        <v>200</v>
      </c>
      <c r="G31" s="71">
        <v>2</v>
      </c>
      <c r="H31" s="72">
        <f>F31*G31</f>
        <v>400</v>
      </c>
    </row>
    <row r="32" spans="1:8" ht="62.25" customHeight="1">
      <c r="A32" s="67">
        <v>21</v>
      </c>
      <c r="B32" s="60" t="s">
        <v>97</v>
      </c>
      <c r="C32" s="56" t="s">
        <v>65</v>
      </c>
      <c r="D32" s="74" t="s">
        <v>44</v>
      </c>
      <c r="E32" s="60" t="s">
        <v>31</v>
      </c>
      <c r="F32" s="76">
        <v>118.8</v>
      </c>
      <c r="G32" s="73">
        <v>2.94</v>
      </c>
      <c r="H32" s="72">
        <f>F32*G32</f>
        <v>349.272</v>
      </c>
    </row>
    <row r="33" spans="1:8" ht="62.25" customHeight="1">
      <c r="A33" s="67">
        <v>22</v>
      </c>
      <c r="B33" s="60" t="s">
        <v>98</v>
      </c>
      <c r="C33" s="56" t="s">
        <v>53</v>
      </c>
      <c r="D33" s="74" t="s">
        <v>99</v>
      </c>
      <c r="E33" s="75" t="s">
        <v>31</v>
      </c>
      <c r="F33" s="76">
        <v>6</v>
      </c>
      <c r="G33" s="73">
        <v>23</v>
      </c>
      <c r="H33" s="72">
        <f>F33*G33</f>
        <v>138</v>
      </c>
    </row>
    <row r="34" spans="1:8" ht="62.25" customHeight="1">
      <c r="A34" s="67">
        <v>23</v>
      </c>
      <c r="B34" s="60" t="s">
        <v>83</v>
      </c>
      <c r="C34" s="56" t="s">
        <v>45</v>
      </c>
      <c r="D34" s="74" t="s">
        <v>84</v>
      </c>
      <c r="E34" s="56" t="s">
        <v>67</v>
      </c>
      <c r="F34" s="76">
        <v>1</v>
      </c>
      <c r="G34" s="73">
        <v>300</v>
      </c>
      <c r="H34" s="72">
        <f>F34*G34</f>
        <v>300</v>
      </c>
    </row>
    <row r="35" spans="1:8" ht="62.25" customHeight="1">
      <c r="A35" s="67">
        <v>24</v>
      </c>
      <c r="B35" s="60" t="s">
        <v>70</v>
      </c>
      <c r="C35" s="56" t="s">
        <v>46</v>
      </c>
      <c r="D35" s="74" t="s">
        <v>69</v>
      </c>
      <c r="E35" s="56" t="s">
        <v>67</v>
      </c>
      <c r="F35" s="76">
        <v>1</v>
      </c>
      <c r="G35" s="73">
        <v>700</v>
      </c>
      <c r="H35" s="72">
        <v>700</v>
      </c>
    </row>
    <row r="36" spans="1:8" ht="62.25" customHeight="1">
      <c r="A36" s="67">
        <v>25</v>
      </c>
      <c r="B36" s="60" t="s">
        <v>100</v>
      </c>
      <c r="C36" s="56" t="s">
        <v>62</v>
      </c>
      <c r="D36" s="74" t="s">
        <v>101</v>
      </c>
      <c r="E36" s="75" t="s">
        <v>31</v>
      </c>
      <c r="F36" s="76">
        <v>100</v>
      </c>
      <c r="G36" s="73">
        <v>8</v>
      </c>
      <c r="H36" s="72">
        <f>F36*G36</f>
        <v>800</v>
      </c>
    </row>
    <row r="37" spans="1:8" ht="62.25" customHeight="1">
      <c r="A37" s="67">
        <v>26</v>
      </c>
      <c r="B37" s="60" t="s">
        <v>70</v>
      </c>
      <c r="C37" s="56" t="s">
        <v>47</v>
      </c>
      <c r="D37" s="74" t="s">
        <v>69</v>
      </c>
      <c r="E37" s="60" t="s">
        <v>9</v>
      </c>
      <c r="F37" s="76">
        <v>1</v>
      </c>
      <c r="G37" s="73">
        <v>100</v>
      </c>
      <c r="H37" s="72">
        <f>F37*G37</f>
        <v>100</v>
      </c>
    </row>
    <row r="38" spans="1:8" ht="48.75" customHeight="1">
      <c r="A38" s="10">
        <v>27</v>
      </c>
      <c r="B38" s="60" t="s">
        <v>70</v>
      </c>
      <c r="C38" s="56" t="s">
        <v>48</v>
      </c>
      <c r="D38" s="57" t="s">
        <v>69</v>
      </c>
      <c r="E38" s="60" t="s">
        <v>9</v>
      </c>
      <c r="F38" s="76">
        <v>2</v>
      </c>
      <c r="G38" s="52">
        <v>100</v>
      </c>
      <c r="H38" s="52">
        <f>F38*G38</f>
        <v>200</v>
      </c>
    </row>
    <row r="39" spans="1:8" ht="18" customHeight="1">
      <c r="A39" s="10"/>
      <c r="B39" s="43"/>
      <c r="C39" s="42"/>
      <c r="D39" s="44"/>
      <c r="E39" s="43"/>
      <c r="F39" s="11"/>
      <c r="G39" s="12" t="s">
        <v>11</v>
      </c>
      <c r="H39" s="13">
        <f>SUM(H12:H38)</f>
        <v>12903.047</v>
      </c>
    </row>
    <row r="40" spans="1:8" ht="12.75" customHeight="1" hidden="1">
      <c r="A40" s="7"/>
      <c r="B40" s="7"/>
      <c r="C40" s="15"/>
      <c r="D40" s="14"/>
      <c r="E40" s="7"/>
      <c r="F40" s="8"/>
      <c r="G40" s="9"/>
      <c r="H40" s="16"/>
    </row>
    <row r="41" spans="1:9" ht="12.75">
      <c r="A41" s="17"/>
      <c r="B41" s="17"/>
      <c r="C41" s="18"/>
      <c r="D41" s="19"/>
      <c r="E41" s="94" t="s">
        <v>10</v>
      </c>
      <c r="F41" s="95"/>
      <c r="G41" s="96"/>
      <c r="H41" s="20">
        <f>H39</f>
        <v>12903.047</v>
      </c>
      <c r="I41"/>
    </row>
    <row r="42" spans="1:10" ht="12.75">
      <c r="A42" s="21"/>
      <c r="B42" s="21"/>
      <c r="C42" s="21"/>
      <c r="D42" s="21"/>
      <c r="E42" s="90" t="s">
        <v>12</v>
      </c>
      <c r="F42" s="91"/>
      <c r="G42" s="92"/>
      <c r="H42" s="22">
        <v>0</v>
      </c>
      <c r="I42"/>
      <c r="J42" s="23"/>
    </row>
    <row r="43" spans="1:9" ht="12.75" customHeight="1" hidden="1">
      <c r="A43" s="21"/>
      <c r="B43" s="21"/>
      <c r="C43"/>
      <c r="D43"/>
      <c r="E43" s="90" t="s">
        <v>11</v>
      </c>
      <c r="F43" s="91"/>
      <c r="G43" s="92"/>
      <c r="H43" s="26">
        <v>162601.63</v>
      </c>
      <c r="I43"/>
    </row>
    <row r="44" spans="1:9" ht="12.75" customHeight="1" hidden="1">
      <c r="A44" s="21"/>
      <c r="B44" s="21"/>
      <c r="C44"/>
      <c r="D44"/>
      <c r="E44" s="90" t="s">
        <v>13</v>
      </c>
      <c r="F44" s="91"/>
      <c r="G44" s="92"/>
      <c r="H44" s="27">
        <f>H43*0.23</f>
        <v>37398.3749</v>
      </c>
      <c r="I44"/>
    </row>
    <row r="45" spans="1:9" ht="12.75">
      <c r="A45" s="21"/>
      <c r="B45" s="21"/>
      <c r="C45"/>
      <c r="D45"/>
      <c r="E45" s="90" t="s">
        <v>11</v>
      </c>
      <c r="F45" s="91"/>
      <c r="G45" s="92"/>
      <c r="H45" s="22">
        <f>H41+H42</f>
        <v>12903.047</v>
      </c>
      <c r="I45"/>
    </row>
    <row r="46" spans="1:9" ht="12.75">
      <c r="A46" s="21"/>
      <c r="B46" s="21"/>
      <c r="C46"/>
      <c r="D46"/>
      <c r="E46" s="90" t="s">
        <v>15</v>
      </c>
      <c r="F46" s="91"/>
      <c r="G46" s="92"/>
      <c r="H46" s="22">
        <f>H45*0.24</f>
        <v>3096.73128</v>
      </c>
      <c r="I46"/>
    </row>
    <row r="47" spans="1:11" ht="12.75">
      <c r="A47" s="24"/>
      <c r="B47" s="24"/>
      <c r="C47"/>
      <c r="D47"/>
      <c r="E47" s="90" t="s">
        <v>14</v>
      </c>
      <c r="F47" s="91"/>
      <c r="G47" s="92"/>
      <c r="H47" s="25">
        <f>SUM(H45:H46)</f>
        <v>15999.77828</v>
      </c>
      <c r="I47"/>
      <c r="K47" s="28"/>
    </row>
    <row r="48" spans="1:11" ht="12.75">
      <c r="A48" s="24"/>
      <c r="B48" s="24"/>
      <c r="D48"/>
      <c r="E48" s="112" t="s">
        <v>55</v>
      </c>
      <c r="F48" s="112"/>
      <c r="G48" s="112"/>
      <c r="H48" s="84">
        <v>0.22</v>
      </c>
      <c r="I48" s="85"/>
      <c r="K48" s="29"/>
    </row>
    <row r="49" spans="1:11" ht="12.75">
      <c r="A49" s="24"/>
      <c r="B49" s="24"/>
      <c r="C49"/>
      <c r="D49"/>
      <c r="E49" s="86" t="s">
        <v>10</v>
      </c>
      <c r="F49" s="86"/>
      <c r="G49" s="104">
        <f>H47+H48</f>
        <v>15999.99828</v>
      </c>
      <c r="H49" s="105"/>
      <c r="I49" s="106"/>
      <c r="K49" s="28"/>
    </row>
    <row r="50" spans="1:11" ht="12.75">
      <c r="A50" s="24"/>
      <c r="B50" s="24"/>
      <c r="C50"/>
      <c r="D50"/>
      <c r="E50"/>
      <c r="F50" s="107"/>
      <c r="G50" s="107"/>
      <c r="H50" s="107"/>
      <c r="K50" s="29"/>
    </row>
    <row r="51" spans="3:8" ht="12.75">
      <c r="C51" t="s">
        <v>17</v>
      </c>
      <c r="D51" s="31"/>
      <c r="E51" s="108" t="s">
        <v>58</v>
      </c>
      <c r="F51" s="109"/>
      <c r="G51" s="109"/>
      <c r="H51" t="s">
        <v>18</v>
      </c>
    </row>
    <row r="52" spans="3:8" ht="12.75" customHeight="1">
      <c r="C52" s="103"/>
      <c r="D52" s="32"/>
      <c r="E52" s="33"/>
      <c r="F52"/>
      <c r="G52"/>
      <c r="H52"/>
    </row>
    <row r="53" spans="3:8" ht="12.75">
      <c r="C53" s="103"/>
      <c r="D53"/>
      <c r="E53" s="93"/>
      <c r="F53" s="93"/>
      <c r="G53"/>
      <c r="H53"/>
    </row>
    <row r="54" spans="3:8" ht="12.75">
      <c r="C54" s="87" t="s">
        <v>56</v>
      </c>
      <c r="D54" s="31"/>
      <c r="E54" s="31"/>
      <c r="F54"/>
      <c r="G54"/>
      <c r="H54"/>
    </row>
    <row r="55" spans="1:8" ht="12.75">
      <c r="A55" s="34"/>
      <c r="B55" s="34"/>
      <c r="C55" s="88" t="s">
        <v>57</v>
      </c>
      <c r="D55" s="33"/>
      <c r="E55" s="32"/>
      <c r="F55"/>
      <c r="G55"/>
      <c r="H55" t="s">
        <v>19</v>
      </c>
    </row>
    <row r="56" spans="1:8" ht="12.75">
      <c r="A56" s="34"/>
      <c r="B56" s="34"/>
      <c r="C56" s="113"/>
      <c r="D56" s="113"/>
      <c r="E56" s="32"/>
      <c r="F56"/>
      <c r="G56"/>
      <c r="H56" t="s">
        <v>20</v>
      </c>
    </row>
    <row r="57" spans="1:8" ht="12.75">
      <c r="A57" s="34"/>
      <c r="B57" s="34"/>
      <c r="C57" s="32"/>
      <c r="D57" s="33"/>
      <c r="E57" s="32"/>
      <c r="F57"/>
      <c r="G57"/>
      <c r="H57"/>
    </row>
    <row r="58" spans="1:8" ht="12.75">
      <c r="A58" s="34"/>
      <c r="B58" s="34"/>
      <c r="C58"/>
      <c r="D58" s="113"/>
      <c r="E58" s="113"/>
      <c r="F58" s="113"/>
      <c r="G58" s="114"/>
      <c r="H58" s="114"/>
    </row>
    <row r="59" spans="1:8" ht="12.75" customHeight="1">
      <c r="A59" s="34"/>
      <c r="B59" s="34"/>
      <c r="C59" s="36"/>
      <c r="D59" s="113"/>
      <c r="E59" s="113"/>
      <c r="F59" s="113"/>
      <c r="G59" s="114"/>
      <c r="H59" s="114"/>
    </row>
    <row r="60" spans="1:3" ht="12.75" customHeight="1">
      <c r="A60" s="34"/>
      <c r="B60" s="34"/>
      <c r="C60" s="30"/>
    </row>
  </sheetData>
  <sheetProtection selectLockedCells="1" selectUnlockedCells="1"/>
  <mergeCells count="30">
    <mergeCell ref="D58:F58"/>
    <mergeCell ref="G58:H58"/>
    <mergeCell ref="D59:F59"/>
    <mergeCell ref="G59:H59"/>
    <mergeCell ref="F10:F11"/>
    <mergeCell ref="E10:E11"/>
    <mergeCell ref="D10:D11"/>
    <mergeCell ref="C56:D56"/>
    <mergeCell ref="E43:G43"/>
    <mergeCell ref="E44:G44"/>
    <mergeCell ref="C52:C53"/>
    <mergeCell ref="G49:I49"/>
    <mergeCell ref="F50:H50"/>
    <mergeCell ref="E51:G51"/>
    <mergeCell ref="G10:G11"/>
    <mergeCell ref="E48:G48"/>
    <mergeCell ref="A10:A11"/>
    <mergeCell ref="E7:I7"/>
    <mergeCell ref="E8:H8"/>
    <mergeCell ref="E45:G45"/>
    <mergeCell ref="E46:G46"/>
    <mergeCell ref="A9:H9"/>
    <mergeCell ref="C10:C11"/>
    <mergeCell ref="B10:B11"/>
    <mergeCell ref="E6:H6"/>
    <mergeCell ref="E47:G47"/>
    <mergeCell ref="E53:F53"/>
    <mergeCell ref="E41:G41"/>
    <mergeCell ref="E42:G42"/>
    <mergeCell ref="E3:H5"/>
  </mergeCells>
  <printOptions horizontalCentered="1" verticalCentered="1"/>
  <pageMargins left="0.2755905511811024" right="0.15748031496062992" top="0.4330708661417323" bottom="0.6299212598425197" header="0.5118110236220472" footer="0.5118110236220472"/>
  <pageSetup horizontalDpi="600" verticalDpi="600" orientation="portrait" paperSize="9" scale="85" r:id="rId2"/>
  <rowBreaks count="2" manualBreakCount="2">
    <brk id="29" max="8" man="1"/>
    <brk id="5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Jeronimo-76</dc:creator>
  <cp:keywords/>
  <dc:description/>
  <cp:lastModifiedBy>texniki</cp:lastModifiedBy>
  <cp:lastPrinted>2020-01-22T12:37:47Z</cp:lastPrinted>
  <dcterms:created xsi:type="dcterms:W3CDTF">2017-03-16T17:38:36Z</dcterms:created>
  <dcterms:modified xsi:type="dcterms:W3CDTF">2020-02-03T09:01:42Z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